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dmin1\Dropbox\CTSV\CTSV\điểm rèn luyện\ĐRL\ĐRL 2024-2025\HK 1\Toàn trường\HĐ\"/>
    </mc:Choice>
  </mc:AlternateContent>
  <xr:revisionPtr revIDLastSave="0" documentId="13_ncr:1_{E7D17A05-6763-47D0-B061-B68B726E479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K66ECE" sheetId="20" r:id="rId1"/>
    <sheet name="K66EEC1" sheetId="21" r:id="rId2"/>
    <sheet name="K66EEC2" sheetId="22" r:id="rId3"/>
    <sheet name="K66ERE" sheetId="23" r:id="rId4"/>
    <sheet name="K67ECE1" sheetId="24" r:id="rId5"/>
    <sheet name="K67ECE2" sheetId="25" r:id="rId6"/>
    <sheet name="K67EEC" sheetId="26" r:id="rId7"/>
    <sheet name="K67ERE" sheetId="27" r:id="rId8"/>
    <sheet name="K68ECE1" sheetId="28" r:id="rId9"/>
    <sheet name="K68ECE2" sheetId="29" r:id="rId10"/>
    <sheet name="K68ERE" sheetId="30" r:id="rId11"/>
    <sheet name="K69ECE1" sheetId="31" r:id="rId12"/>
    <sheet name="K69ECE2" sheetId="32" r:id="rId13"/>
    <sheet name="K69ECE3" sheetId="33" r:id="rId14"/>
    <sheet name="K69ECE4" sheetId="34" r:id="rId15"/>
    <sheet name="K69ECE5" sheetId="35" r:id="rId16"/>
    <sheet name="K69ECE6" sheetId="36" r:id="rId17"/>
    <sheet name="K69ECE7" sheetId="37" r:id="rId18"/>
    <sheet name="K69ECE8" sheetId="38" r:id="rId19"/>
    <sheet name="K69EEC1" sheetId="39" r:id="rId20"/>
    <sheet name="K69EEC2" sheetId="40" r:id="rId21"/>
    <sheet name="K69EEC3" sheetId="41" r:id="rId22"/>
    <sheet name="K69EEC4" sheetId="42" r:id="rId23"/>
    <sheet name="K69EEC5" sheetId="43" r:id="rId24"/>
    <sheet name="K69EEC6" sheetId="44" r:id="rId25"/>
    <sheet name="K69EEC7" sheetId="45" r:id="rId26"/>
    <sheet name="K69EEC8" sheetId="46" r:id="rId27"/>
    <sheet name="K69ERE1" sheetId="47" r:id="rId28"/>
    <sheet name="K69ERE2" sheetId="48" r:id="rId29"/>
    <sheet name="Thống kê" sheetId="16" r:id="rId3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6" l="1"/>
  <c r="D19" i="16"/>
  <c r="Q36" i="16"/>
  <c r="Q37" i="16"/>
  <c r="Q38" i="16"/>
  <c r="Q22" i="16"/>
  <c r="Q23" i="16"/>
  <c r="Q24" i="16"/>
  <c r="Q26" i="16"/>
  <c r="Q27" i="16"/>
  <c r="Q28" i="16"/>
  <c r="Q29" i="16"/>
  <c r="Q30" i="16"/>
  <c r="Q31" i="16"/>
  <c r="Q32" i="16"/>
  <c r="Q33" i="16"/>
  <c r="Q34" i="16"/>
  <c r="Q14" i="16"/>
  <c r="Q15" i="16"/>
  <c r="Q16" i="16"/>
  <c r="Q17" i="16"/>
  <c r="P22" i="16"/>
  <c r="P23" i="16"/>
  <c r="P24" i="16"/>
  <c r="P26" i="16"/>
  <c r="P27" i="16"/>
  <c r="P28" i="16"/>
  <c r="P29" i="16"/>
  <c r="P30" i="16"/>
  <c r="P31" i="16"/>
  <c r="P32" i="16"/>
  <c r="P33" i="16"/>
  <c r="P34" i="16"/>
  <c r="P36" i="16"/>
  <c r="P37" i="16"/>
  <c r="P38" i="16"/>
  <c r="P14" i="16"/>
  <c r="P15" i="16"/>
  <c r="P16" i="16"/>
  <c r="P17" i="16"/>
  <c r="P19" i="16"/>
  <c r="P20" i="16"/>
  <c r="H39" i="16"/>
  <c r="N38" i="16"/>
  <c r="L38" i="16"/>
  <c r="M38" i="16" s="1"/>
  <c r="J38" i="16"/>
  <c r="H38" i="16"/>
  <c r="F38" i="16"/>
  <c r="D38" i="16"/>
  <c r="N37" i="16"/>
  <c r="L37" i="16"/>
  <c r="J37" i="16"/>
  <c r="K37" i="16" s="1"/>
  <c r="H37" i="16"/>
  <c r="F37" i="16"/>
  <c r="D37" i="16"/>
  <c r="N36" i="16"/>
  <c r="O36" i="16" s="1"/>
  <c r="L36" i="16"/>
  <c r="J36" i="16"/>
  <c r="K36" i="16" s="1"/>
  <c r="H36" i="16"/>
  <c r="I36" i="16" s="1"/>
  <c r="F36" i="16"/>
  <c r="G36" i="16" s="1"/>
  <c r="D36" i="16"/>
  <c r="E36" i="16" s="1"/>
  <c r="N34" i="16"/>
  <c r="L34" i="16"/>
  <c r="M34" i="16" s="1"/>
  <c r="J34" i="16"/>
  <c r="H34" i="16"/>
  <c r="I34" i="16" s="1"/>
  <c r="F34" i="16"/>
  <c r="G34" i="16" s="1"/>
  <c r="D34" i="16"/>
  <c r="C39" i="16"/>
  <c r="C38" i="16"/>
  <c r="O38" i="16" s="1"/>
  <c r="C37" i="16"/>
  <c r="I37" i="16" s="1"/>
  <c r="C36" i="16"/>
  <c r="C35" i="16"/>
  <c r="C34" i="16"/>
  <c r="N33" i="16"/>
  <c r="O33" i="16" s="1"/>
  <c r="L33" i="16"/>
  <c r="J33" i="16"/>
  <c r="H33" i="16"/>
  <c r="I33" i="16" s="1"/>
  <c r="F33" i="16"/>
  <c r="D33" i="16"/>
  <c r="C33" i="16"/>
  <c r="N32" i="16"/>
  <c r="O32" i="16" s="1"/>
  <c r="L32" i="16"/>
  <c r="J32" i="16"/>
  <c r="H32" i="16"/>
  <c r="F32" i="16"/>
  <c r="G32" i="16" s="1"/>
  <c r="D32" i="16"/>
  <c r="C32" i="16"/>
  <c r="N31" i="16"/>
  <c r="L31" i="16"/>
  <c r="M31" i="16" s="1"/>
  <c r="J31" i="16"/>
  <c r="H31" i="16"/>
  <c r="F31" i="16"/>
  <c r="D31" i="16"/>
  <c r="C31" i="16"/>
  <c r="N30" i="16"/>
  <c r="L30" i="16"/>
  <c r="J30" i="16"/>
  <c r="K30" i="16" s="1"/>
  <c r="H30" i="16"/>
  <c r="F30" i="16"/>
  <c r="D30" i="16"/>
  <c r="C30" i="16"/>
  <c r="N29" i="16"/>
  <c r="O29" i="16" s="1"/>
  <c r="L29" i="16"/>
  <c r="J29" i="16"/>
  <c r="H29" i="16"/>
  <c r="I29" i="16" s="1"/>
  <c r="F29" i="16"/>
  <c r="G29" i="16" s="1"/>
  <c r="D29" i="16"/>
  <c r="C29" i="16"/>
  <c r="N28" i="16"/>
  <c r="O28" i="16" s="1"/>
  <c r="L28" i="16"/>
  <c r="J28" i="16"/>
  <c r="K28" i="16" s="1"/>
  <c r="H28" i="16"/>
  <c r="I28" i="16" s="1"/>
  <c r="F28" i="16"/>
  <c r="G28" i="16" s="1"/>
  <c r="D28" i="16"/>
  <c r="C28" i="16"/>
  <c r="N27" i="16"/>
  <c r="L27" i="16"/>
  <c r="J27" i="16"/>
  <c r="K27" i="16" s="1"/>
  <c r="H27" i="16"/>
  <c r="I27" i="16" s="1"/>
  <c r="F27" i="16"/>
  <c r="G27" i="16" s="1"/>
  <c r="D27" i="16"/>
  <c r="C27" i="16"/>
  <c r="N26" i="16"/>
  <c r="L26" i="16"/>
  <c r="M26" i="16" s="1"/>
  <c r="M27" i="16"/>
  <c r="J26" i="16"/>
  <c r="H26" i="16"/>
  <c r="F26" i="16"/>
  <c r="G26" i="16" s="1"/>
  <c r="D26" i="16"/>
  <c r="C26" i="16"/>
  <c r="C25" i="16"/>
  <c r="N24" i="16"/>
  <c r="L24" i="16"/>
  <c r="J24" i="16"/>
  <c r="H24" i="16"/>
  <c r="F24" i="16"/>
  <c r="D24" i="16"/>
  <c r="C24" i="16"/>
  <c r="N23" i="16"/>
  <c r="L23" i="16"/>
  <c r="J23" i="16"/>
  <c r="H23" i="16"/>
  <c r="F23" i="16"/>
  <c r="G23" i="16" s="1"/>
  <c r="D23" i="16"/>
  <c r="C23" i="16"/>
  <c r="N22" i="16"/>
  <c r="O22" i="16" s="1"/>
  <c r="L22" i="16"/>
  <c r="J22" i="16"/>
  <c r="H22" i="16"/>
  <c r="F22" i="16"/>
  <c r="D22" i="16"/>
  <c r="C22" i="16"/>
  <c r="N20" i="16"/>
  <c r="L20" i="16"/>
  <c r="J20" i="16"/>
  <c r="H20" i="16"/>
  <c r="F20" i="16"/>
  <c r="C21" i="16"/>
  <c r="D20" i="16"/>
  <c r="N19" i="16"/>
  <c r="L19" i="16"/>
  <c r="J19" i="16"/>
  <c r="H19" i="16"/>
  <c r="F19" i="16"/>
  <c r="C19" i="16"/>
  <c r="C18" i="16"/>
  <c r="N17" i="16"/>
  <c r="L17" i="16"/>
  <c r="J17" i="16"/>
  <c r="K17" i="16" s="1"/>
  <c r="H17" i="16"/>
  <c r="F17" i="16"/>
  <c r="G17" i="16" s="1"/>
  <c r="D17" i="16"/>
  <c r="E17" i="16" s="1"/>
  <c r="C17" i="16"/>
  <c r="N16" i="16"/>
  <c r="L16" i="16"/>
  <c r="J16" i="16"/>
  <c r="H16" i="16"/>
  <c r="I16" i="16" s="1"/>
  <c r="F16" i="16"/>
  <c r="G16" i="16" s="1"/>
  <c r="D16" i="16"/>
  <c r="E16" i="16" s="1"/>
  <c r="C16" i="16"/>
  <c r="N15" i="16"/>
  <c r="O15" i="16" s="1"/>
  <c r="L15" i="16"/>
  <c r="J15" i="16"/>
  <c r="H15" i="16"/>
  <c r="F15" i="16"/>
  <c r="D15" i="16"/>
  <c r="C15" i="16"/>
  <c r="N14" i="16"/>
  <c r="O14" i="16" s="1"/>
  <c r="L14" i="16"/>
  <c r="J14" i="16"/>
  <c r="H14" i="16"/>
  <c r="I14" i="16" s="1"/>
  <c r="F14" i="16"/>
  <c r="D14" i="16"/>
  <c r="C14" i="16"/>
  <c r="C13" i="16"/>
  <c r="C12" i="16"/>
  <c r="O24" i="16"/>
  <c r="O26" i="16"/>
  <c r="O37" i="16"/>
  <c r="M23" i="16"/>
  <c r="M29" i="16"/>
  <c r="M32" i="16"/>
  <c r="M37" i="16"/>
  <c r="K22" i="16"/>
  <c r="K24" i="16"/>
  <c r="K26" i="16"/>
  <c r="K32" i="16"/>
  <c r="I23" i="16"/>
  <c r="I24" i="16"/>
  <c r="I26" i="16"/>
  <c r="G22" i="16"/>
  <c r="G30" i="16"/>
  <c r="G31" i="16"/>
  <c r="E27" i="16"/>
  <c r="E28" i="16"/>
  <c r="E30" i="16"/>
  <c r="E32" i="16"/>
  <c r="E34" i="16"/>
  <c r="E38" i="16"/>
  <c r="M14" i="16"/>
  <c r="M15" i="16"/>
  <c r="M16" i="16"/>
  <c r="M17" i="16"/>
  <c r="O16" i="16"/>
  <c r="K15" i="16"/>
  <c r="K16" i="16"/>
  <c r="I15" i="16"/>
  <c r="C11" i="16"/>
  <c r="K14" i="48"/>
  <c r="K15" i="48"/>
  <c r="K16" i="48"/>
  <c r="K17" i="48"/>
  <c r="K18" i="48"/>
  <c r="K19" i="48"/>
  <c r="K20" i="48"/>
  <c r="K21" i="48"/>
  <c r="K22" i="48"/>
  <c r="K23" i="48"/>
  <c r="K24" i="48"/>
  <c r="K25" i="48"/>
  <c r="K26" i="48"/>
  <c r="K27" i="48"/>
  <c r="K28" i="48"/>
  <c r="K29" i="48"/>
  <c r="K30" i="48"/>
  <c r="K31" i="48"/>
  <c r="K32" i="48"/>
  <c r="K33" i="48"/>
  <c r="K34" i="48"/>
  <c r="K35" i="48"/>
  <c r="K36" i="48"/>
  <c r="K37" i="48"/>
  <c r="K38" i="48"/>
  <c r="K39" i="48"/>
  <c r="K40" i="48"/>
  <c r="K41" i="48"/>
  <c r="K42" i="48"/>
  <c r="K43" i="48"/>
  <c r="K44" i="48"/>
  <c r="K45" i="48"/>
  <c r="K46" i="48"/>
  <c r="K47" i="48"/>
  <c r="K48" i="48"/>
  <c r="K49" i="48"/>
  <c r="K50" i="48"/>
  <c r="K51" i="48"/>
  <c r="K52" i="48"/>
  <c r="K13" i="48"/>
  <c r="N39" i="16" s="1"/>
  <c r="I14" i="48"/>
  <c r="I15" i="48"/>
  <c r="I16" i="48"/>
  <c r="I17" i="48"/>
  <c r="I18" i="48"/>
  <c r="I19" i="48"/>
  <c r="I20" i="48"/>
  <c r="I21" i="48"/>
  <c r="I22" i="48"/>
  <c r="I23" i="48"/>
  <c r="I24" i="48"/>
  <c r="I25" i="48"/>
  <c r="I26" i="48"/>
  <c r="I27" i="48"/>
  <c r="I28" i="48"/>
  <c r="I29" i="48"/>
  <c r="I30" i="48"/>
  <c r="I31" i="48"/>
  <c r="I32" i="48"/>
  <c r="I33" i="48"/>
  <c r="I34" i="48"/>
  <c r="I35" i="48"/>
  <c r="I36" i="48"/>
  <c r="I37" i="48"/>
  <c r="I38" i="48"/>
  <c r="I39" i="48"/>
  <c r="I40" i="48"/>
  <c r="I41" i="48"/>
  <c r="I42" i="48"/>
  <c r="I43" i="48"/>
  <c r="I44" i="48"/>
  <c r="I45" i="48"/>
  <c r="I46" i="48"/>
  <c r="I47" i="48"/>
  <c r="I48" i="48"/>
  <c r="I49" i="48"/>
  <c r="I50" i="48"/>
  <c r="I51" i="48"/>
  <c r="I52" i="48"/>
  <c r="I13" i="48"/>
  <c r="K14" i="47"/>
  <c r="K15" i="47"/>
  <c r="K16" i="47"/>
  <c r="K17" i="47"/>
  <c r="K18" i="47"/>
  <c r="K19" i="47"/>
  <c r="K20" i="47"/>
  <c r="K21" i="47"/>
  <c r="K22" i="47"/>
  <c r="K23" i="47"/>
  <c r="K24" i="47"/>
  <c r="K25" i="47"/>
  <c r="K26" i="47"/>
  <c r="K27" i="47"/>
  <c r="K28" i="47"/>
  <c r="K29" i="47"/>
  <c r="K30" i="47"/>
  <c r="K31" i="47"/>
  <c r="K32" i="47"/>
  <c r="K33" i="47"/>
  <c r="K34" i="47"/>
  <c r="K35" i="47"/>
  <c r="K36" i="47"/>
  <c r="K37" i="47"/>
  <c r="K38" i="47"/>
  <c r="K39" i="47"/>
  <c r="K40" i="47"/>
  <c r="K41" i="47"/>
  <c r="K42" i="47"/>
  <c r="K43" i="47"/>
  <c r="K44" i="47"/>
  <c r="K45" i="47"/>
  <c r="K46" i="47"/>
  <c r="K47" i="47"/>
  <c r="K48" i="47"/>
  <c r="K49" i="47"/>
  <c r="K50" i="47"/>
  <c r="K51" i="47"/>
  <c r="K13" i="47"/>
  <c r="I14" i="47"/>
  <c r="I15" i="47"/>
  <c r="I16" i="47"/>
  <c r="I17" i="47"/>
  <c r="I18" i="47"/>
  <c r="I19" i="47"/>
  <c r="I20" i="47"/>
  <c r="I21" i="47"/>
  <c r="I22" i="47"/>
  <c r="I23" i="47"/>
  <c r="I24" i="47"/>
  <c r="I25" i="47"/>
  <c r="I26" i="47"/>
  <c r="I27" i="47"/>
  <c r="I28" i="47"/>
  <c r="I29" i="47"/>
  <c r="I30" i="47"/>
  <c r="I31" i="47"/>
  <c r="I32" i="47"/>
  <c r="I33" i="47"/>
  <c r="I34" i="47"/>
  <c r="I35" i="47"/>
  <c r="I36" i="47"/>
  <c r="I37" i="47"/>
  <c r="I38" i="47"/>
  <c r="I39" i="47"/>
  <c r="I40" i="47"/>
  <c r="I41" i="47"/>
  <c r="I42" i="47"/>
  <c r="I43" i="47"/>
  <c r="I44" i="47"/>
  <c r="I45" i="47"/>
  <c r="I46" i="47"/>
  <c r="I47" i="47"/>
  <c r="I48" i="47"/>
  <c r="I49" i="47"/>
  <c r="I50" i="47"/>
  <c r="I51" i="47"/>
  <c r="I13" i="47"/>
  <c r="K14" i="46"/>
  <c r="K15" i="46"/>
  <c r="K16" i="46"/>
  <c r="K17" i="46"/>
  <c r="K18" i="46"/>
  <c r="K19" i="46"/>
  <c r="K20" i="46"/>
  <c r="K21" i="46"/>
  <c r="K22" i="46"/>
  <c r="K23" i="46"/>
  <c r="K24" i="46"/>
  <c r="K25" i="46"/>
  <c r="K26" i="46"/>
  <c r="K27" i="46"/>
  <c r="K28" i="46"/>
  <c r="K29" i="46"/>
  <c r="K30" i="46"/>
  <c r="K31" i="46"/>
  <c r="K32" i="46"/>
  <c r="K33" i="46"/>
  <c r="K34" i="46"/>
  <c r="K35" i="46"/>
  <c r="K36" i="46"/>
  <c r="K37" i="46"/>
  <c r="K38" i="46"/>
  <c r="K39" i="46"/>
  <c r="K40" i="46"/>
  <c r="K41" i="46"/>
  <c r="K42" i="46"/>
  <c r="K43" i="46"/>
  <c r="K44" i="46"/>
  <c r="K45" i="46"/>
  <c r="K46" i="46"/>
  <c r="K47" i="46"/>
  <c r="K48" i="46"/>
  <c r="K49" i="46"/>
  <c r="K50" i="46"/>
  <c r="K51" i="46"/>
  <c r="K52" i="46"/>
  <c r="K53" i="46"/>
  <c r="K54" i="46"/>
  <c r="K13" i="46"/>
  <c r="I14" i="46"/>
  <c r="I15" i="46"/>
  <c r="I16" i="46"/>
  <c r="I17" i="46"/>
  <c r="I18" i="46"/>
  <c r="I19" i="46"/>
  <c r="I20" i="46"/>
  <c r="I21" i="46"/>
  <c r="I22" i="46"/>
  <c r="I23" i="46"/>
  <c r="I24" i="46"/>
  <c r="I25" i="46"/>
  <c r="I26" i="46"/>
  <c r="I27" i="46"/>
  <c r="I28" i="46"/>
  <c r="I29" i="46"/>
  <c r="I30" i="46"/>
  <c r="I31" i="46"/>
  <c r="I32" i="46"/>
  <c r="I33" i="46"/>
  <c r="I34" i="46"/>
  <c r="I35" i="46"/>
  <c r="I36" i="46"/>
  <c r="I37" i="46"/>
  <c r="I38" i="46"/>
  <c r="I39" i="46"/>
  <c r="I40" i="46"/>
  <c r="I41" i="46"/>
  <c r="I42" i="46"/>
  <c r="I43" i="46"/>
  <c r="I44" i="46"/>
  <c r="I45" i="46"/>
  <c r="I46" i="46"/>
  <c r="I47" i="46"/>
  <c r="I48" i="46"/>
  <c r="I49" i="46"/>
  <c r="I50" i="46"/>
  <c r="I51" i="46"/>
  <c r="I52" i="46"/>
  <c r="I53" i="46"/>
  <c r="I54" i="46"/>
  <c r="I13" i="46"/>
  <c r="K14" i="45"/>
  <c r="K15" i="45"/>
  <c r="K16" i="45"/>
  <c r="K17" i="45"/>
  <c r="K18" i="45"/>
  <c r="K19" i="45"/>
  <c r="K20" i="45"/>
  <c r="K21" i="45"/>
  <c r="K22" i="45"/>
  <c r="K23" i="45"/>
  <c r="K24" i="45"/>
  <c r="K25" i="45"/>
  <c r="K26" i="45"/>
  <c r="K27" i="45"/>
  <c r="K28" i="45"/>
  <c r="K29" i="45"/>
  <c r="K30" i="45"/>
  <c r="K31" i="45"/>
  <c r="K32" i="45"/>
  <c r="K33" i="45"/>
  <c r="K34" i="45"/>
  <c r="K35" i="45"/>
  <c r="K36" i="45"/>
  <c r="K37" i="45"/>
  <c r="K38" i="45"/>
  <c r="K39" i="45"/>
  <c r="K40" i="45"/>
  <c r="K41" i="45"/>
  <c r="K42" i="45"/>
  <c r="K43" i="45"/>
  <c r="K44" i="45"/>
  <c r="K45" i="45"/>
  <c r="K46" i="45"/>
  <c r="K47" i="45"/>
  <c r="K48" i="45"/>
  <c r="K49" i="45"/>
  <c r="K50" i="45"/>
  <c r="K51" i="45"/>
  <c r="K52" i="45"/>
  <c r="K53" i="45"/>
  <c r="K13" i="45"/>
  <c r="I14" i="45"/>
  <c r="I15" i="45"/>
  <c r="I16" i="45"/>
  <c r="I17" i="45"/>
  <c r="I18" i="45"/>
  <c r="I19" i="45"/>
  <c r="I20" i="45"/>
  <c r="I21" i="45"/>
  <c r="I22" i="45"/>
  <c r="I23" i="45"/>
  <c r="I24" i="45"/>
  <c r="I25" i="45"/>
  <c r="I26" i="45"/>
  <c r="I27" i="45"/>
  <c r="I28" i="45"/>
  <c r="I29" i="45"/>
  <c r="I30" i="45"/>
  <c r="I31" i="45"/>
  <c r="I32" i="45"/>
  <c r="I33" i="45"/>
  <c r="I34" i="45"/>
  <c r="I35" i="45"/>
  <c r="I36" i="45"/>
  <c r="I37" i="45"/>
  <c r="I38" i="45"/>
  <c r="I39" i="45"/>
  <c r="I40" i="45"/>
  <c r="I41" i="45"/>
  <c r="I42" i="45"/>
  <c r="I43" i="45"/>
  <c r="I44" i="45"/>
  <c r="I45" i="45"/>
  <c r="I46" i="45"/>
  <c r="I47" i="45"/>
  <c r="I48" i="45"/>
  <c r="I49" i="45"/>
  <c r="I50" i="45"/>
  <c r="I51" i="45"/>
  <c r="I52" i="45"/>
  <c r="I53" i="45"/>
  <c r="I13" i="45"/>
  <c r="K14" i="44"/>
  <c r="K15" i="44"/>
  <c r="K16" i="44"/>
  <c r="D35" i="16" s="1"/>
  <c r="K17" i="44"/>
  <c r="K18" i="44"/>
  <c r="K19" i="44"/>
  <c r="K20" i="44"/>
  <c r="K21" i="44"/>
  <c r="K22" i="44"/>
  <c r="K23" i="44"/>
  <c r="K24" i="44"/>
  <c r="K25" i="44"/>
  <c r="K26" i="44"/>
  <c r="K27" i="44"/>
  <c r="K28" i="44"/>
  <c r="K29" i="44"/>
  <c r="K30" i="44"/>
  <c r="K31" i="44"/>
  <c r="K32" i="44"/>
  <c r="K33" i="44"/>
  <c r="K34" i="44"/>
  <c r="K35" i="44"/>
  <c r="K36" i="44"/>
  <c r="K37" i="44"/>
  <c r="K38" i="44"/>
  <c r="K39" i="44"/>
  <c r="K40" i="44"/>
  <c r="K41" i="44"/>
  <c r="K42" i="44"/>
  <c r="K43" i="44"/>
  <c r="K44" i="44"/>
  <c r="K45" i="44"/>
  <c r="K46" i="44"/>
  <c r="K47" i="44"/>
  <c r="K48" i="44"/>
  <c r="K49" i="44"/>
  <c r="K50" i="44"/>
  <c r="K51" i="44"/>
  <c r="K52" i="44"/>
  <c r="K13" i="44"/>
  <c r="J35" i="16" s="1"/>
  <c r="I14" i="44"/>
  <c r="I15" i="44"/>
  <c r="I16" i="44"/>
  <c r="I17" i="44"/>
  <c r="I18" i="44"/>
  <c r="I19" i="44"/>
  <c r="I20" i="44"/>
  <c r="I21" i="44"/>
  <c r="I22" i="44"/>
  <c r="I23" i="44"/>
  <c r="I24" i="44"/>
  <c r="I25" i="44"/>
  <c r="I26" i="44"/>
  <c r="I27" i="44"/>
  <c r="I28" i="44"/>
  <c r="I29" i="44"/>
  <c r="I30" i="44"/>
  <c r="I31" i="44"/>
  <c r="I32" i="44"/>
  <c r="I33" i="44"/>
  <c r="I34" i="44"/>
  <c r="I35" i="44"/>
  <c r="I36" i="44"/>
  <c r="I37" i="44"/>
  <c r="I38" i="44"/>
  <c r="I39" i="44"/>
  <c r="I40" i="44"/>
  <c r="I41" i="44"/>
  <c r="I42" i="44"/>
  <c r="I43" i="44"/>
  <c r="I44" i="44"/>
  <c r="I45" i="44"/>
  <c r="I46" i="44"/>
  <c r="I47" i="44"/>
  <c r="I48" i="44"/>
  <c r="I49" i="44"/>
  <c r="I50" i="44"/>
  <c r="I51" i="44"/>
  <c r="I52" i="44"/>
  <c r="I13" i="44"/>
  <c r="K14" i="43"/>
  <c r="K15" i="43"/>
  <c r="K16" i="43"/>
  <c r="K17" i="43"/>
  <c r="K18" i="43"/>
  <c r="K19" i="43"/>
  <c r="K20" i="43"/>
  <c r="K21" i="43"/>
  <c r="K22" i="43"/>
  <c r="K23" i="43"/>
  <c r="K24" i="43"/>
  <c r="K25" i="43"/>
  <c r="K26" i="43"/>
  <c r="K27" i="43"/>
  <c r="K28" i="43"/>
  <c r="K29" i="43"/>
  <c r="K30" i="43"/>
  <c r="K31" i="43"/>
  <c r="K32" i="43"/>
  <c r="K33" i="43"/>
  <c r="K34" i="43"/>
  <c r="K35" i="43"/>
  <c r="K36" i="43"/>
  <c r="K37" i="43"/>
  <c r="K38" i="43"/>
  <c r="K39" i="43"/>
  <c r="K40" i="43"/>
  <c r="K41" i="43"/>
  <c r="K42" i="43"/>
  <c r="K43" i="43"/>
  <c r="K44" i="43"/>
  <c r="K45" i="43"/>
  <c r="K46" i="43"/>
  <c r="K47" i="43"/>
  <c r="K48" i="43"/>
  <c r="K49" i="43"/>
  <c r="K50" i="43"/>
  <c r="K51" i="43"/>
  <c r="K52" i="43"/>
  <c r="K53" i="43"/>
  <c r="K13" i="43"/>
  <c r="I14" i="43"/>
  <c r="I15" i="43"/>
  <c r="I16" i="43"/>
  <c r="I17" i="43"/>
  <c r="I18" i="43"/>
  <c r="I19" i="43"/>
  <c r="I20" i="43"/>
  <c r="I21" i="43"/>
  <c r="I22" i="43"/>
  <c r="I23" i="43"/>
  <c r="I24" i="43"/>
  <c r="I25" i="43"/>
  <c r="I26" i="43"/>
  <c r="I27" i="43"/>
  <c r="I28" i="43"/>
  <c r="I29" i="43"/>
  <c r="I30" i="43"/>
  <c r="I31" i="43"/>
  <c r="I32" i="43"/>
  <c r="I33" i="43"/>
  <c r="I34" i="43"/>
  <c r="I35" i="43"/>
  <c r="I36" i="43"/>
  <c r="I37" i="43"/>
  <c r="I38" i="43"/>
  <c r="I39" i="43"/>
  <c r="I40" i="43"/>
  <c r="I41" i="43"/>
  <c r="I42" i="43"/>
  <c r="I43" i="43"/>
  <c r="I44" i="43"/>
  <c r="I45" i="43"/>
  <c r="I46" i="43"/>
  <c r="I47" i="43"/>
  <c r="I48" i="43"/>
  <c r="I49" i="43"/>
  <c r="I50" i="43"/>
  <c r="I51" i="43"/>
  <c r="I52" i="43"/>
  <c r="I53" i="43"/>
  <c r="I13" i="43"/>
  <c r="K14" i="42"/>
  <c r="K15" i="42"/>
  <c r="K16" i="42"/>
  <c r="K17" i="42"/>
  <c r="K18" i="42"/>
  <c r="K19" i="42"/>
  <c r="K20" i="42"/>
  <c r="K21" i="42"/>
  <c r="K22" i="42"/>
  <c r="K23" i="42"/>
  <c r="K24" i="42"/>
  <c r="K25" i="42"/>
  <c r="K26" i="42"/>
  <c r="K27" i="42"/>
  <c r="K28" i="42"/>
  <c r="K29" i="42"/>
  <c r="K30" i="42"/>
  <c r="K31" i="42"/>
  <c r="K32" i="42"/>
  <c r="K33" i="42"/>
  <c r="K34" i="42"/>
  <c r="K35" i="42"/>
  <c r="K36" i="42"/>
  <c r="K37" i="42"/>
  <c r="K38" i="42"/>
  <c r="K39" i="42"/>
  <c r="K40" i="42"/>
  <c r="K41" i="42"/>
  <c r="K42" i="42"/>
  <c r="K43" i="42"/>
  <c r="K44" i="42"/>
  <c r="K45" i="42"/>
  <c r="K46" i="42"/>
  <c r="K47" i="42"/>
  <c r="K48" i="42"/>
  <c r="K49" i="42"/>
  <c r="K50" i="42"/>
  <c r="K51" i="42"/>
  <c r="K52" i="42"/>
  <c r="K53" i="42"/>
  <c r="K13" i="42"/>
  <c r="I14" i="42"/>
  <c r="I15" i="42"/>
  <c r="I16" i="42"/>
  <c r="I17" i="42"/>
  <c r="I18" i="42"/>
  <c r="I19" i="42"/>
  <c r="I20" i="42"/>
  <c r="I21" i="42"/>
  <c r="I22" i="42"/>
  <c r="I23" i="42"/>
  <c r="I24" i="42"/>
  <c r="I25" i="42"/>
  <c r="I26" i="42"/>
  <c r="I27" i="42"/>
  <c r="I28" i="42"/>
  <c r="I29" i="42"/>
  <c r="I30" i="42"/>
  <c r="I31" i="42"/>
  <c r="I32" i="42"/>
  <c r="I33" i="42"/>
  <c r="I34" i="42"/>
  <c r="I35" i="42"/>
  <c r="I36" i="42"/>
  <c r="I37" i="42"/>
  <c r="I38" i="42"/>
  <c r="I39" i="42"/>
  <c r="I40" i="42"/>
  <c r="I41" i="42"/>
  <c r="I42" i="42"/>
  <c r="I43" i="42"/>
  <c r="I44" i="42"/>
  <c r="I45" i="42"/>
  <c r="I46" i="42"/>
  <c r="I47" i="42"/>
  <c r="I48" i="42"/>
  <c r="I49" i="42"/>
  <c r="I50" i="42"/>
  <c r="I51" i="42"/>
  <c r="I52" i="42"/>
  <c r="I53" i="42"/>
  <c r="I13" i="42"/>
  <c r="K14" i="41"/>
  <c r="K15" i="41"/>
  <c r="K16" i="41"/>
  <c r="K17" i="41"/>
  <c r="K18" i="41"/>
  <c r="K19" i="41"/>
  <c r="K20" i="41"/>
  <c r="K21" i="41"/>
  <c r="K22" i="41"/>
  <c r="K23" i="41"/>
  <c r="K24" i="41"/>
  <c r="K25" i="41"/>
  <c r="K26" i="41"/>
  <c r="K27" i="41"/>
  <c r="K28" i="41"/>
  <c r="K29" i="41"/>
  <c r="K30" i="41"/>
  <c r="K31" i="41"/>
  <c r="K32" i="41"/>
  <c r="K33" i="41"/>
  <c r="K34" i="41"/>
  <c r="K35" i="41"/>
  <c r="K36" i="41"/>
  <c r="K37" i="41"/>
  <c r="K38" i="41"/>
  <c r="K39" i="41"/>
  <c r="K40" i="41"/>
  <c r="K41" i="41"/>
  <c r="K42" i="41"/>
  <c r="K43" i="41"/>
  <c r="K44" i="41"/>
  <c r="K45" i="41"/>
  <c r="K46" i="41"/>
  <c r="K47" i="41"/>
  <c r="K48" i="41"/>
  <c r="K49" i="41"/>
  <c r="K50" i="41"/>
  <c r="K51" i="41"/>
  <c r="K52" i="41"/>
  <c r="K53" i="41"/>
  <c r="K13" i="41"/>
  <c r="I14" i="41"/>
  <c r="I15" i="41"/>
  <c r="I16" i="41"/>
  <c r="I17" i="41"/>
  <c r="I18" i="41"/>
  <c r="I19" i="41"/>
  <c r="I20" i="41"/>
  <c r="I21" i="41"/>
  <c r="I22" i="41"/>
  <c r="I23" i="41"/>
  <c r="I24" i="41"/>
  <c r="I25" i="41"/>
  <c r="I26" i="41"/>
  <c r="I27" i="41"/>
  <c r="I28" i="41"/>
  <c r="I29" i="41"/>
  <c r="I30" i="41"/>
  <c r="I31" i="41"/>
  <c r="I32" i="41"/>
  <c r="I33" i="41"/>
  <c r="I34" i="41"/>
  <c r="I35" i="41"/>
  <c r="I36" i="41"/>
  <c r="I37" i="41"/>
  <c r="I38" i="41"/>
  <c r="I39" i="41"/>
  <c r="I40" i="41"/>
  <c r="I41" i="41"/>
  <c r="I42" i="41"/>
  <c r="I43" i="41"/>
  <c r="I44" i="41"/>
  <c r="I45" i="41"/>
  <c r="I46" i="41"/>
  <c r="I47" i="41"/>
  <c r="I48" i="41"/>
  <c r="I49" i="41"/>
  <c r="I50" i="41"/>
  <c r="I51" i="41"/>
  <c r="I52" i="41"/>
  <c r="I53" i="41"/>
  <c r="I13" i="41"/>
  <c r="K14" i="40"/>
  <c r="K15" i="40"/>
  <c r="K16" i="40"/>
  <c r="K17" i="40"/>
  <c r="K18" i="40"/>
  <c r="K19" i="40"/>
  <c r="K20" i="40"/>
  <c r="K21" i="40"/>
  <c r="K22" i="40"/>
  <c r="K23" i="40"/>
  <c r="K24" i="40"/>
  <c r="K25" i="40"/>
  <c r="K26" i="40"/>
  <c r="K27" i="40"/>
  <c r="K28" i="40"/>
  <c r="K29" i="40"/>
  <c r="K30" i="40"/>
  <c r="K31" i="40"/>
  <c r="K32" i="40"/>
  <c r="K33" i="40"/>
  <c r="K34" i="40"/>
  <c r="K35" i="40"/>
  <c r="K36" i="40"/>
  <c r="K37" i="40"/>
  <c r="K38" i="40"/>
  <c r="K39" i="40"/>
  <c r="K40" i="40"/>
  <c r="K41" i="40"/>
  <c r="K42" i="40"/>
  <c r="K43" i="40"/>
  <c r="K44" i="40"/>
  <c r="K45" i="40"/>
  <c r="K46" i="40"/>
  <c r="K47" i="40"/>
  <c r="K48" i="40"/>
  <c r="K49" i="40"/>
  <c r="K50" i="40"/>
  <c r="K51" i="40"/>
  <c r="K52" i="40"/>
  <c r="I14" i="40"/>
  <c r="I15" i="40"/>
  <c r="I16" i="40"/>
  <c r="I17" i="40"/>
  <c r="I18" i="40"/>
  <c r="I19" i="40"/>
  <c r="I20" i="40"/>
  <c r="I21" i="40"/>
  <c r="I22" i="40"/>
  <c r="I23" i="40"/>
  <c r="I24" i="40"/>
  <c r="I25" i="40"/>
  <c r="I26" i="40"/>
  <c r="I27" i="40"/>
  <c r="I28" i="40"/>
  <c r="I29" i="40"/>
  <c r="I30" i="40"/>
  <c r="I31" i="40"/>
  <c r="I32" i="40"/>
  <c r="I33" i="40"/>
  <c r="I34" i="40"/>
  <c r="I35" i="40"/>
  <c r="I36" i="40"/>
  <c r="I37" i="40"/>
  <c r="I38" i="40"/>
  <c r="I39" i="40"/>
  <c r="I40" i="40"/>
  <c r="I41" i="40"/>
  <c r="I42" i="40"/>
  <c r="I43" i="40"/>
  <c r="I44" i="40"/>
  <c r="I45" i="40"/>
  <c r="I46" i="40"/>
  <c r="I47" i="40"/>
  <c r="I48" i="40"/>
  <c r="I49" i="40"/>
  <c r="I50" i="40"/>
  <c r="I51" i="40"/>
  <c r="I52" i="40"/>
  <c r="K13" i="40"/>
  <c r="I13" i="40"/>
  <c r="K14" i="39"/>
  <c r="K15" i="39"/>
  <c r="K16" i="39"/>
  <c r="K17" i="39"/>
  <c r="K18" i="39"/>
  <c r="K19" i="39"/>
  <c r="K20" i="39"/>
  <c r="K21" i="39"/>
  <c r="K22" i="39"/>
  <c r="K23" i="39"/>
  <c r="K24" i="39"/>
  <c r="K25" i="39"/>
  <c r="K26" i="39"/>
  <c r="K27" i="39"/>
  <c r="K28" i="39"/>
  <c r="K29" i="39"/>
  <c r="K30" i="39"/>
  <c r="K31" i="39"/>
  <c r="K32" i="39"/>
  <c r="K33" i="39"/>
  <c r="K34" i="39"/>
  <c r="K35" i="39"/>
  <c r="K36" i="39"/>
  <c r="K37" i="39"/>
  <c r="K38" i="39"/>
  <c r="K39" i="39"/>
  <c r="K40" i="39"/>
  <c r="K41" i="39"/>
  <c r="K42" i="39"/>
  <c r="K43" i="39"/>
  <c r="K44" i="39"/>
  <c r="K45" i="39"/>
  <c r="K46" i="39"/>
  <c r="K47" i="39"/>
  <c r="K48" i="39"/>
  <c r="K49" i="39"/>
  <c r="K50" i="39"/>
  <c r="K51" i="39"/>
  <c r="K52" i="39"/>
  <c r="K53" i="39"/>
  <c r="K13" i="39"/>
  <c r="I14" i="39"/>
  <c r="I15" i="39"/>
  <c r="I16" i="39"/>
  <c r="I17" i="39"/>
  <c r="I18" i="39"/>
  <c r="I19" i="39"/>
  <c r="I20" i="39"/>
  <c r="I21" i="39"/>
  <c r="I22" i="39"/>
  <c r="I23" i="39"/>
  <c r="I24" i="39"/>
  <c r="I25" i="39"/>
  <c r="I26" i="39"/>
  <c r="I27" i="39"/>
  <c r="I28" i="39"/>
  <c r="I29" i="39"/>
  <c r="I30" i="39"/>
  <c r="I31" i="39"/>
  <c r="I32" i="39"/>
  <c r="I33" i="39"/>
  <c r="I34" i="39"/>
  <c r="I35" i="39"/>
  <c r="I36" i="39"/>
  <c r="I37" i="39"/>
  <c r="I38" i="39"/>
  <c r="I39" i="39"/>
  <c r="I40" i="39"/>
  <c r="I41" i="39"/>
  <c r="I42" i="39"/>
  <c r="I43" i="39"/>
  <c r="I44" i="39"/>
  <c r="I45" i="39"/>
  <c r="I46" i="39"/>
  <c r="I47" i="39"/>
  <c r="I48" i="39"/>
  <c r="I49" i="39"/>
  <c r="I50" i="39"/>
  <c r="I51" i="39"/>
  <c r="I52" i="39"/>
  <c r="I53" i="39"/>
  <c r="I13" i="39"/>
  <c r="K14" i="38"/>
  <c r="K15" i="38"/>
  <c r="K16" i="38"/>
  <c r="K17" i="38"/>
  <c r="K18" i="38"/>
  <c r="K19" i="38"/>
  <c r="K20" i="38"/>
  <c r="K21" i="38"/>
  <c r="K22" i="38"/>
  <c r="K23" i="38"/>
  <c r="K24" i="38"/>
  <c r="K25" i="38"/>
  <c r="K26" i="38"/>
  <c r="K27" i="38"/>
  <c r="K28" i="38"/>
  <c r="K29" i="38"/>
  <c r="K30" i="38"/>
  <c r="K31" i="38"/>
  <c r="K32" i="38"/>
  <c r="K33" i="38"/>
  <c r="K34" i="38"/>
  <c r="K35" i="38"/>
  <c r="K36" i="38"/>
  <c r="K37" i="38"/>
  <c r="K38" i="38"/>
  <c r="K39" i="38"/>
  <c r="K40" i="38"/>
  <c r="K41" i="38"/>
  <c r="K42" i="38"/>
  <c r="K43" i="38"/>
  <c r="K44" i="38"/>
  <c r="K45" i="38"/>
  <c r="K46" i="38"/>
  <c r="K47" i="38"/>
  <c r="K48" i="38"/>
  <c r="K49" i="38"/>
  <c r="K50" i="38"/>
  <c r="K51" i="38"/>
  <c r="K52" i="38"/>
  <c r="K53" i="38"/>
  <c r="I14" i="38"/>
  <c r="I15" i="38"/>
  <c r="I16" i="38"/>
  <c r="I17" i="38"/>
  <c r="I18" i="38"/>
  <c r="I19" i="38"/>
  <c r="I20" i="38"/>
  <c r="I21" i="38"/>
  <c r="I22" i="38"/>
  <c r="I23" i="38"/>
  <c r="I24" i="38"/>
  <c r="I25" i="38"/>
  <c r="I26" i="38"/>
  <c r="I27" i="38"/>
  <c r="I28" i="38"/>
  <c r="I29" i="38"/>
  <c r="I30" i="38"/>
  <c r="I31" i="38"/>
  <c r="I32" i="38"/>
  <c r="I33" i="38"/>
  <c r="I34" i="38"/>
  <c r="I35" i="38"/>
  <c r="I36" i="38"/>
  <c r="I37" i="38"/>
  <c r="I38" i="38"/>
  <c r="I39" i="38"/>
  <c r="I40" i="38"/>
  <c r="I41" i="38"/>
  <c r="I42" i="38"/>
  <c r="I43" i="38"/>
  <c r="I44" i="38"/>
  <c r="I45" i="38"/>
  <c r="I46" i="38"/>
  <c r="I47" i="38"/>
  <c r="I48" i="38"/>
  <c r="I49" i="38"/>
  <c r="I50" i="38"/>
  <c r="I51" i="38"/>
  <c r="I52" i="38"/>
  <c r="I53" i="38"/>
  <c r="K13" i="38"/>
  <c r="I13" i="38"/>
  <c r="I14" i="37"/>
  <c r="I15" i="37"/>
  <c r="I16" i="37"/>
  <c r="I17" i="37"/>
  <c r="I18" i="37"/>
  <c r="I19" i="37"/>
  <c r="I20" i="37"/>
  <c r="I21" i="37"/>
  <c r="I22" i="37"/>
  <c r="I23" i="37"/>
  <c r="I24" i="37"/>
  <c r="I25" i="37"/>
  <c r="I26" i="37"/>
  <c r="I27" i="37"/>
  <c r="I28" i="37"/>
  <c r="I29" i="37"/>
  <c r="I30" i="37"/>
  <c r="I31" i="37"/>
  <c r="I32" i="37"/>
  <c r="I33" i="37"/>
  <c r="I34" i="37"/>
  <c r="I35" i="37"/>
  <c r="I36" i="37"/>
  <c r="I37" i="37"/>
  <c r="I38" i="37"/>
  <c r="I39" i="37"/>
  <c r="I40" i="37"/>
  <c r="I41" i="37"/>
  <c r="I42" i="37"/>
  <c r="I43" i="37"/>
  <c r="I44" i="37"/>
  <c r="I45" i="37"/>
  <c r="I46" i="37"/>
  <c r="I47" i="37"/>
  <c r="I48" i="37"/>
  <c r="I49" i="37"/>
  <c r="I50" i="37"/>
  <c r="I51" i="37"/>
  <c r="I52" i="37"/>
  <c r="K14" i="37"/>
  <c r="K15" i="37"/>
  <c r="K16" i="37"/>
  <c r="K17" i="37"/>
  <c r="K18" i="37"/>
  <c r="K19" i="37"/>
  <c r="K20" i="37"/>
  <c r="K21" i="37"/>
  <c r="K22" i="37"/>
  <c r="K23" i="37"/>
  <c r="K24" i="37"/>
  <c r="K25" i="37"/>
  <c r="K26" i="37"/>
  <c r="K27" i="37"/>
  <c r="K28" i="37"/>
  <c r="K29" i="37"/>
  <c r="K30" i="37"/>
  <c r="K31" i="37"/>
  <c r="K32" i="37"/>
  <c r="K33" i="37"/>
  <c r="K34" i="37"/>
  <c r="K35" i="37"/>
  <c r="K36" i="37"/>
  <c r="K37" i="37"/>
  <c r="K38" i="37"/>
  <c r="K39" i="37"/>
  <c r="K40" i="37"/>
  <c r="K41" i="37"/>
  <c r="K42" i="37"/>
  <c r="K43" i="37"/>
  <c r="K44" i="37"/>
  <c r="K45" i="37"/>
  <c r="K46" i="37"/>
  <c r="K47" i="37"/>
  <c r="K48" i="37"/>
  <c r="K49" i="37"/>
  <c r="K50" i="37"/>
  <c r="K51" i="37"/>
  <c r="K52" i="37"/>
  <c r="K13" i="37"/>
  <c r="I13" i="37"/>
  <c r="I14" i="36"/>
  <c r="I15" i="36"/>
  <c r="I16" i="36"/>
  <c r="I17" i="36"/>
  <c r="I18" i="36"/>
  <c r="I19" i="36"/>
  <c r="I20" i="36"/>
  <c r="I21" i="36"/>
  <c r="I22" i="36"/>
  <c r="I23" i="36"/>
  <c r="I24" i="36"/>
  <c r="I25" i="36"/>
  <c r="I26" i="36"/>
  <c r="I27" i="36"/>
  <c r="I28" i="36"/>
  <c r="I29" i="36"/>
  <c r="I30" i="36"/>
  <c r="I31" i="36"/>
  <c r="I32" i="36"/>
  <c r="I33" i="36"/>
  <c r="I34" i="36"/>
  <c r="I35" i="36"/>
  <c r="I36" i="36"/>
  <c r="I37" i="36"/>
  <c r="I38" i="36"/>
  <c r="I39" i="36"/>
  <c r="I40" i="36"/>
  <c r="I41" i="36"/>
  <c r="I42" i="36"/>
  <c r="I43" i="36"/>
  <c r="I44" i="36"/>
  <c r="I45" i="36"/>
  <c r="I46" i="36"/>
  <c r="I47" i="36"/>
  <c r="I48" i="36"/>
  <c r="I49" i="36"/>
  <c r="I50" i="36"/>
  <c r="I51" i="36"/>
  <c r="I52" i="36"/>
  <c r="K14" i="36"/>
  <c r="K15" i="36"/>
  <c r="K16" i="36"/>
  <c r="K17" i="36"/>
  <c r="K18" i="36"/>
  <c r="K19" i="36"/>
  <c r="K20" i="36"/>
  <c r="K21" i="36"/>
  <c r="K22" i="36"/>
  <c r="K23" i="36"/>
  <c r="K24" i="36"/>
  <c r="K25" i="36"/>
  <c r="K26" i="36"/>
  <c r="K27" i="36"/>
  <c r="K28" i="36"/>
  <c r="K29" i="36"/>
  <c r="K30" i="36"/>
  <c r="K31" i="36"/>
  <c r="K32" i="36"/>
  <c r="K33" i="36"/>
  <c r="K34" i="36"/>
  <c r="K35" i="36"/>
  <c r="K36" i="36"/>
  <c r="K37" i="36"/>
  <c r="K38" i="36"/>
  <c r="K39" i="36"/>
  <c r="K40" i="36"/>
  <c r="K41" i="36"/>
  <c r="K42" i="36"/>
  <c r="K43" i="36"/>
  <c r="K44" i="36"/>
  <c r="K45" i="36"/>
  <c r="K46" i="36"/>
  <c r="K47" i="36"/>
  <c r="K48" i="36"/>
  <c r="K49" i="36"/>
  <c r="K50" i="36"/>
  <c r="K51" i="36"/>
  <c r="K52" i="36"/>
  <c r="K13" i="36"/>
  <c r="I13" i="36"/>
  <c r="I14" i="35"/>
  <c r="I15" i="35"/>
  <c r="I16" i="35"/>
  <c r="I17" i="35"/>
  <c r="I18" i="35"/>
  <c r="I19" i="35"/>
  <c r="I20" i="35"/>
  <c r="I21" i="35"/>
  <c r="I22" i="35"/>
  <c r="I23" i="35"/>
  <c r="I24" i="35"/>
  <c r="I25" i="35"/>
  <c r="I26" i="35"/>
  <c r="I27" i="35"/>
  <c r="I28" i="35"/>
  <c r="I29" i="35"/>
  <c r="I30" i="35"/>
  <c r="I31" i="35"/>
  <c r="I32" i="35"/>
  <c r="I33" i="35"/>
  <c r="I34" i="35"/>
  <c r="I35" i="35"/>
  <c r="I36" i="35"/>
  <c r="I37" i="35"/>
  <c r="I38" i="35"/>
  <c r="I39" i="35"/>
  <c r="I40" i="35"/>
  <c r="I41" i="35"/>
  <c r="I42" i="35"/>
  <c r="I43" i="35"/>
  <c r="I44" i="35"/>
  <c r="I45" i="35"/>
  <c r="I46" i="35"/>
  <c r="I47" i="35"/>
  <c r="I48" i="35"/>
  <c r="I49" i="35"/>
  <c r="I50" i="35"/>
  <c r="I51" i="35"/>
  <c r="K14" i="35"/>
  <c r="K15" i="35"/>
  <c r="K16" i="35"/>
  <c r="K17" i="35"/>
  <c r="K18" i="35"/>
  <c r="K19" i="35"/>
  <c r="K20" i="35"/>
  <c r="K21" i="35"/>
  <c r="K22" i="35"/>
  <c r="K23" i="35"/>
  <c r="K24" i="35"/>
  <c r="K25" i="35"/>
  <c r="K26" i="35"/>
  <c r="K27" i="35"/>
  <c r="K28" i="35"/>
  <c r="K29" i="35"/>
  <c r="K30" i="35"/>
  <c r="K31" i="35"/>
  <c r="K32" i="35"/>
  <c r="K33" i="35"/>
  <c r="K34" i="35"/>
  <c r="K35" i="35"/>
  <c r="K36" i="35"/>
  <c r="K37" i="35"/>
  <c r="K38" i="35"/>
  <c r="K39" i="35"/>
  <c r="K40" i="35"/>
  <c r="K41" i="35"/>
  <c r="K42" i="35"/>
  <c r="K43" i="35"/>
  <c r="K44" i="35"/>
  <c r="K45" i="35"/>
  <c r="K46" i="35"/>
  <c r="K47" i="35"/>
  <c r="K48" i="35"/>
  <c r="K49" i="35"/>
  <c r="K50" i="35"/>
  <c r="K51" i="35"/>
  <c r="K13" i="35"/>
  <c r="I13" i="35"/>
  <c r="K14" i="34"/>
  <c r="K15" i="34"/>
  <c r="K16" i="34"/>
  <c r="K17" i="34"/>
  <c r="N25" i="16" s="1"/>
  <c r="K18" i="34"/>
  <c r="K19" i="34"/>
  <c r="K20" i="34"/>
  <c r="K21" i="34"/>
  <c r="K22" i="34"/>
  <c r="K23" i="34"/>
  <c r="K24" i="34"/>
  <c r="K25" i="34"/>
  <c r="K26" i="34"/>
  <c r="K27" i="34"/>
  <c r="K28" i="34"/>
  <c r="K29" i="34"/>
  <c r="K30" i="34"/>
  <c r="K31" i="34"/>
  <c r="K32" i="34"/>
  <c r="K33" i="34"/>
  <c r="K34" i="34"/>
  <c r="K35" i="34"/>
  <c r="K36" i="34"/>
  <c r="K37" i="34"/>
  <c r="K38" i="34"/>
  <c r="K39" i="34"/>
  <c r="K40" i="34"/>
  <c r="K41" i="34"/>
  <c r="K42" i="34"/>
  <c r="K43" i="34"/>
  <c r="K44" i="34"/>
  <c r="K45" i="34"/>
  <c r="K46" i="34"/>
  <c r="K47" i="34"/>
  <c r="K48" i="34"/>
  <c r="K49" i="34"/>
  <c r="K50" i="34"/>
  <c r="K51" i="34"/>
  <c r="K13" i="34"/>
  <c r="L25" i="16" s="1"/>
  <c r="M25" i="16" s="1"/>
  <c r="I14" i="34"/>
  <c r="I15" i="34"/>
  <c r="I16" i="34"/>
  <c r="I17" i="34"/>
  <c r="I18" i="34"/>
  <c r="I19" i="34"/>
  <c r="I20" i="34"/>
  <c r="I21" i="34"/>
  <c r="I22" i="34"/>
  <c r="I23" i="34"/>
  <c r="I24" i="34"/>
  <c r="I25" i="34"/>
  <c r="I26" i="34"/>
  <c r="I27" i="34"/>
  <c r="I28" i="34"/>
  <c r="I29" i="34"/>
  <c r="I30" i="34"/>
  <c r="I31" i="34"/>
  <c r="I32" i="34"/>
  <c r="I33" i="34"/>
  <c r="I34" i="34"/>
  <c r="I35" i="34"/>
  <c r="I36" i="34"/>
  <c r="I37" i="34"/>
  <c r="I38" i="34"/>
  <c r="I39" i="34"/>
  <c r="I40" i="34"/>
  <c r="I41" i="34"/>
  <c r="I42" i="34"/>
  <c r="I43" i="34"/>
  <c r="I44" i="34"/>
  <c r="I45" i="34"/>
  <c r="I46" i="34"/>
  <c r="I47" i="34"/>
  <c r="I48" i="34"/>
  <c r="I49" i="34"/>
  <c r="I50" i="34"/>
  <c r="I51" i="34"/>
  <c r="I13" i="34"/>
  <c r="I14" i="33"/>
  <c r="I15" i="33"/>
  <c r="I16" i="33"/>
  <c r="I17" i="33"/>
  <c r="I18" i="33"/>
  <c r="I19" i="33"/>
  <c r="I20" i="33"/>
  <c r="I21" i="33"/>
  <c r="I22" i="33"/>
  <c r="I23" i="33"/>
  <c r="I24" i="33"/>
  <c r="I25" i="33"/>
  <c r="I26" i="33"/>
  <c r="I27" i="33"/>
  <c r="I28" i="33"/>
  <c r="I29" i="33"/>
  <c r="I30" i="33"/>
  <c r="I31" i="33"/>
  <c r="I32" i="33"/>
  <c r="I33" i="33"/>
  <c r="I34" i="33"/>
  <c r="I35" i="33"/>
  <c r="I36" i="33"/>
  <c r="I37" i="33"/>
  <c r="I38" i="33"/>
  <c r="I39" i="33"/>
  <c r="I40" i="33"/>
  <c r="I41" i="33"/>
  <c r="I42" i="33"/>
  <c r="I43" i="33"/>
  <c r="I44" i="33"/>
  <c r="I45" i="33"/>
  <c r="I46" i="33"/>
  <c r="I47" i="33"/>
  <c r="I48" i="33"/>
  <c r="I49" i="33"/>
  <c r="I50" i="33"/>
  <c r="I51" i="33"/>
  <c r="I52" i="33"/>
  <c r="I53" i="33"/>
  <c r="K14" i="33"/>
  <c r="K15" i="33"/>
  <c r="K16" i="33"/>
  <c r="K17" i="33"/>
  <c r="K18" i="33"/>
  <c r="K19" i="33"/>
  <c r="K20" i="33"/>
  <c r="K21" i="33"/>
  <c r="K22" i="33"/>
  <c r="K23" i="33"/>
  <c r="K24" i="33"/>
  <c r="K25" i="33"/>
  <c r="K26" i="33"/>
  <c r="K27" i="33"/>
  <c r="K28" i="33"/>
  <c r="K29" i="33"/>
  <c r="K30" i="33"/>
  <c r="K31" i="33"/>
  <c r="K32" i="33"/>
  <c r="K33" i="33"/>
  <c r="K34" i="33"/>
  <c r="K35" i="33"/>
  <c r="K36" i="33"/>
  <c r="K37" i="33"/>
  <c r="K38" i="33"/>
  <c r="K39" i="33"/>
  <c r="K40" i="33"/>
  <c r="K41" i="33"/>
  <c r="K42" i="33"/>
  <c r="K43" i="33"/>
  <c r="K44" i="33"/>
  <c r="K45" i="33"/>
  <c r="K46" i="33"/>
  <c r="K47" i="33"/>
  <c r="K48" i="33"/>
  <c r="K49" i="33"/>
  <c r="K50" i="33"/>
  <c r="K51" i="33"/>
  <c r="K52" i="33"/>
  <c r="K53" i="33"/>
  <c r="K13" i="33"/>
  <c r="I13" i="33"/>
  <c r="I14" i="32"/>
  <c r="I15" i="32"/>
  <c r="I16" i="32"/>
  <c r="I17" i="32"/>
  <c r="I18" i="32"/>
  <c r="I19" i="32"/>
  <c r="I20" i="32"/>
  <c r="I21" i="32"/>
  <c r="I22" i="32"/>
  <c r="I23" i="32"/>
  <c r="I24" i="32"/>
  <c r="I25" i="32"/>
  <c r="I26" i="32"/>
  <c r="I27" i="32"/>
  <c r="I28" i="32"/>
  <c r="I29" i="32"/>
  <c r="I30" i="32"/>
  <c r="I31" i="32"/>
  <c r="I32" i="32"/>
  <c r="I33" i="32"/>
  <c r="I34" i="32"/>
  <c r="I35" i="32"/>
  <c r="I36" i="32"/>
  <c r="I37" i="32"/>
  <c r="I38" i="32"/>
  <c r="I39" i="32"/>
  <c r="I40" i="32"/>
  <c r="I41" i="32"/>
  <c r="I42" i="32"/>
  <c r="I43" i="32"/>
  <c r="I44" i="32"/>
  <c r="I45" i="32"/>
  <c r="I46" i="32"/>
  <c r="I47" i="32"/>
  <c r="I48" i="32"/>
  <c r="I49" i="32"/>
  <c r="I50" i="32"/>
  <c r="I51" i="32"/>
  <c r="I52" i="32"/>
  <c r="I53" i="32"/>
  <c r="K14" i="32"/>
  <c r="K15" i="32"/>
  <c r="K16" i="32"/>
  <c r="K17" i="32"/>
  <c r="K18" i="32"/>
  <c r="K19" i="32"/>
  <c r="K20" i="32"/>
  <c r="K21" i="32"/>
  <c r="K22" i="32"/>
  <c r="K23" i="32"/>
  <c r="K24" i="32"/>
  <c r="K25" i="32"/>
  <c r="K26" i="32"/>
  <c r="K27" i="32"/>
  <c r="K28" i="32"/>
  <c r="K29" i="32"/>
  <c r="K30" i="32"/>
  <c r="K31" i="32"/>
  <c r="K32" i="32"/>
  <c r="K33" i="32"/>
  <c r="K34" i="32"/>
  <c r="K35" i="32"/>
  <c r="K36" i="32"/>
  <c r="K37" i="32"/>
  <c r="K38" i="32"/>
  <c r="K39" i="32"/>
  <c r="K40" i="32"/>
  <c r="K41" i="32"/>
  <c r="K42" i="32"/>
  <c r="K43" i="32"/>
  <c r="K44" i="32"/>
  <c r="K45" i="32"/>
  <c r="K46" i="32"/>
  <c r="K47" i="32"/>
  <c r="K48" i="32"/>
  <c r="K49" i="32"/>
  <c r="K50" i="32"/>
  <c r="K51" i="32"/>
  <c r="K52" i="32"/>
  <c r="K53" i="32"/>
  <c r="K13" i="32"/>
  <c r="I13" i="32"/>
  <c r="I14" i="31"/>
  <c r="I15" i="31"/>
  <c r="I16" i="31"/>
  <c r="I17" i="31"/>
  <c r="I18" i="31"/>
  <c r="I19" i="31"/>
  <c r="I20" i="31"/>
  <c r="I21" i="31"/>
  <c r="I22" i="31"/>
  <c r="I23" i="31"/>
  <c r="I24" i="31"/>
  <c r="I25" i="31"/>
  <c r="I26" i="31"/>
  <c r="I27" i="31"/>
  <c r="I28" i="31"/>
  <c r="I29" i="31"/>
  <c r="I30" i="31"/>
  <c r="I31" i="31"/>
  <c r="I32" i="31"/>
  <c r="I33" i="31"/>
  <c r="I34" i="31"/>
  <c r="I35" i="31"/>
  <c r="I36" i="31"/>
  <c r="I37" i="31"/>
  <c r="I38" i="31"/>
  <c r="I39" i="31"/>
  <c r="I40" i="31"/>
  <c r="I41" i="31"/>
  <c r="I42" i="31"/>
  <c r="I43" i="31"/>
  <c r="I44" i="31"/>
  <c r="I45" i="31"/>
  <c r="I46" i="31"/>
  <c r="I47" i="31"/>
  <c r="I48" i="31"/>
  <c r="I49" i="31"/>
  <c r="I50" i="31"/>
  <c r="I51" i="31"/>
  <c r="I52" i="31"/>
  <c r="I53" i="31"/>
  <c r="K14" i="31"/>
  <c r="K15" i="31"/>
  <c r="K16" i="31"/>
  <c r="K17" i="31"/>
  <c r="K18" i="31"/>
  <c r="K19" i="31"/>
  <c r="K20" i="31"/>
  <c r="K21" i="31"/>
  <c r="K22" i="31"/>
  <c r="K23" i="31"/>
  <c r="K24" i="31"/>
  <c r="K25" i="31"/>
  <c r="K26" i="31"/>
  <c r="K27" i="31"/>
  <c r="K28" i="31"/>
  <c r="K29" i="31"/>
  <c r="K30" i="31"/>
  <c r="K31" i="31"/>
  <c r="K32" i="31"/>
  <c r="K33" i="31"/>
  <c r="K34" i="31"/>
  <c r="K35" i="31"/>
  <c r="K36" i="31"/>
  <c r="K37" i="31"/>
  <c r="K38" i="31"/>
  <c r="K39" i="31"/>
  <c r="K40" i="31"/>
  <c r="K41" i="31"/>
  <c r="K42" i="31"/>
  <c r="K43" i="31"/>
  <c r="K44" i="31"/>
  <c r="K45" i="31"/>
  <c r="K46" i="31"/>
  <c r="K47" i="31"/>
  <c r="K48" i="31"/>
  <c r="K49" i="31"/>
  <c r="K50" i="31"/>
  <c r="K51" i="31"/>
  <c r="K52" i="31"/>
  <c r="K53" i="31"/>
  <c r="K13" i="31"/>
  <c r="I13" i="31"/>
  <c r="I14" i="30"/>
  <c r="I15" i="30"/>
  <c r="I16" i="30"/>
  <c r="I17" i="30"/>
  <c r="I18" i="30"/>
  <c r="I19" i="30"/>
  <c r="I20" i="30"/>
  <c r="I21" i="30"/>
  <c r="I22" i="30"/>
  <c r="I23" i="30"/>
  <c r="I24" i="30"/>
  <c r="I25" i="30"/>
  <c r="I26" i="30"/>
  <c r="I27" i="30"/>
  <c r="I28" i="30"/>
  <c r="I29" i="30"/>
  <c r="I30" i="30"/>
  <c r="I31" i="30"/>
  <c r="I32" i="30"/>
  <c r="I33" i="30"/>
  <c r="I34" i="30"/>
  <c r="I35" i="30"/>
  <c r="I36" i="30"/>
  <c r="I37" i="30"/>
  <c r="I38" i="30"/>
  <c r="I39" i="30"/>
  <c r="I40" i="30"/>
  <c r="I41" i="30"/>
  <c r="I42" i="30"/>
  <c r="I43" i="30"/>
  <c r="I44" i="30"/>
  <c r="I45" i="30"/>
  <c r="I46" i="30"/>
  <c r="I47" i="30"/>
  <c r="I48" i="30"/>
  <c r="I49" i="30"/>
  <c r="I50" i="30"/>
  <c r="I51" i="30"/>
  <c r="I52" i="30"/>
  <c r="I53" i="30"/>
  <c r="I54" i="30"/>
  <c r="I55" i="30"/>
  <c r="I56" i="30"/>
  <c r="I57" i="30"/>
  <c r="I58" i="30"/>
  <c r="I59" i="30"/>
  <c r="I60" i="30"/>
  <c r="I61" i="30"/>
  <c r="I62" i="30"/>
  <c r="I63" i="30"/>
  <c r="I64" i="30"/>
  <c r="I65" i="30"/>
  <c r="I66" i="30"/>
  <c r="I67" i="30"/>
  <c r="I68" i="30"/>
  <c r="K14" i="30"/>
  <c r="K15" i="30"/>
  <c r="K16" i="30"/>
  <c r="K17" i="30"/>
  <c r="K18" i="30"/>
  <c r="K19" i="30"/>
  <c r="K20" i="30"/>
  <c r="K21" i="30"/>
  <c r="K22" i="30"/>
  <c r="K23" i="30"/>
  <c r="K24" i="30"/>
  <c r="K25" i="30"/>
  <c r="K26" i="30"/>
  <c r="K27" i="30"/>
  <c r="K28" i="30"/>
  <c r="K29" i="30"/>
  <c r="K30" i="30"/>
  <c r="K31" i="30"/>
  <c r="K32" i="30"/>
  <c r="K33" i="30"/>
  <c r="K34" i="30"/>
  <c r="K35" i="30"/>
  <c r="K36" i="30"/>
  <c r="K37" i="30"/>
  <c r="K38" i="30"/>
  <c r="K39" i="30"/>
  <c r="K40" i="30"/>
  <c r="K41" i="30"/>
  <c r="K42" i="30"/>
  <c r="K43" i="30"/>
  <c r="K44" i="30"/>
  <c r="K45" i="30"/>
  <c r="K46" i="30"/>
  <c r="K47" i="30"/>
  <c r="K48" i="30"/>
  <c r="K49" i="30"/>
  <c r="K50" i="30"/>
  <c r="K51" i="30"/>
  <c r="K52" i="30"/>
  <c r="K53" i="30"/>
  <c r="K54" i="30"/>
  <c r="K55" i="30"/>
  <c r="K56" i="30"/>
  <c r="K57" i="30"/>
  <c r="K58" i="30"/>
  <c r="K59" i="30"/>
  <c r="K60" i="30"/>
  <c r="K61" i="30"/>
  <c r="K62" i="30"/>
  <c r="K63" i="30"/>
  <c r="K64" i="30"/>
  <c r="K65" i="30"/>
  <c r="K66" i="30"/>
  <c r="K67" i="30"/>
  <c r="K68" i="30"/>
  <c r="K13" i="30"/>
  <c r="I13" i="30"/>
  <c r="I14" i="29"/>
  <c r="I15" i="29"/>
  <c r="I16" i="29"/>
  <c r="I17" i="29"/>
  <c r="I18" i="29"/>
  <c r="I19" i="29"/>
  <c r="I20" i="29"/>
  <c r="I21" i="29"/>
  <c r="I22" i="29"/>
  <c r="I23" i="29"/>
  <c r="I24" i="29"/>
  <c r="I25" i="29"/>
  <c r="I26" i="29"/>
  <c r="I27" i="29"/>
  <c r="I28" i="29"/>
  <c r="I29" i="29"/>
  <c r="I30" i="29"/>
  <c r="I31" i="29"/>
  <c r="I32" i="29"/>
  <c r="I33" i="29"/>
  <c r="I34" i="29"/>
  <c r="I35" i="29"/>
  <c r="I36" i="29"/>
  <c r="I37" i="29"/>
  <c r="I38" i="29"/>
  <c r="I39" i="29"/>
  <c r="I40" i="29"/>
  <c r="I41" i="29"/>
  <c r="I42" i="29"/>
  <c r="I43" i="29"/>
  <c r="I44" i="29"/>
  <c r="I45" i="29"/>
  <c r="I46" i="29"/>
  <c r="I47" i="29"/>
  <c r="I48" i="29"/>
  <c r="I49" i="29"/>
  <c r="I50" i="29"/>
  <c r="I51" i="29"/>
  <c r="I52" i="29"/>
  <c r="I53" i="29"/>
  <c r="I54" i="29"/>
  <c r="I55" i="29"/>
  <c r="I56" i="29"/>
  <c r="I57" i="29"/>
  <c r="I58" i="29"/>
  <c r="I59" i="29"/>
  <c r="I60" i="29"/>
  <c r="I61" i="29"/>
  <c r="I62" i="29"/>
  <c r="I63" i="29"/>
  <c r="I64" i="29"/>
  <c r="I65" i="29"/>
  <c r="I66" i="29"/>
  <c r="I67" i="29"/>
  <c r="I68" i="29"/>
  <c r="I69" i="29"/>
  <c r="I70" i="29"/>
  <c r="I71" i="29"/>
  <c r="I72" i="29"/>
  <c r="K14" i="29"/>
  <c r="K15" i="29"/>
  <c r="K16" i="29"/>
  <c r="K17" i="29"/>
  <c r="K18" i="29"/>
  <c r="K19" i="29"/>
  <c r="K20" i="29"/>
  <c r="K21" i="29"/>
  <c r="K22" i="29"/>
  <c r="K23" i="29"/>
  <c r="K24" i="29"/>
  <c r="K25" i="29"/>
  <c r="K26" i="29"/>
  <c r="K27" i="29"/>
  <c r="K28" i="29"/>
  <c r="K29" i="29"/>
  <c r="K30" i="29"/>
  <c r="K31" i="29"/>
  <c r="K32" i="29"/>
  <c r="K33" i="29"/>
  <c r="K34" i="29"/>
  <c r="K35" i="29"/>
  <c r="K36" i="29"/>
  <c r="K37" i="29"/>
  <c r="K38" i="29"/>
  <c r="K39" i="29"/>
  <c r="K40" i="29"/>
  <c r="K41" i="29"/>
  <c r="K42" i="29"/>
  <c r="K43" i="29"/>
  <c r="K44" i="29"/>
  <c r="K45" i="29"/>
  <c r="K46" i="29"/>
  <c r="K47" i="29"/>
  <c r="K48" i="29"/>
  <c r="K49" i="29"/>
  <c r="K50" i="29"/>
  <c r="K51" i="29"/>
  <c r="K52" i="29"/>
  <c r="K53" i="29"/>
  <c r="K54" i="29"/>
  <c r="K55" i="29"/>
  <c r="K56" i="29"/>
  <c r="K57" i="29"/>
  <c r="K58" i="29"/>
  <c r="K59" i="29"/>
  <c r="K60" i="29"/>
  <c r="K61" i="29"/>
  <c r="K62" i="29"/>
  <c r="K63" i="29"/>
  <c r="K64" i="29"/>
  <c r="K65" i="29"/>
  <c r="K66" i="29"/>
  <c r="K67" i="29"/>
  <c r="K68" i="29"/>
  <c r="K69" i="29"/>
  <c r="K70" i="29"/>
  <c r="K71" i="29"/>
  <c r="K72" i="29"/>
  <c r="K13" i="29"/>
  <c r="I13" i="29"/>
  <c r="I14" i="28"/>
  <c r="I15" i="28"/>
  <c r="I16" i="28"/>
  <c r="I17" i="28"/>
  <c r="I18" i="28"/>
  <c r="I19" i="28"/>
  <c r="I20" i="28"/>
  <c r="I21" i="28"/>
  <c r="I22" i="28"/>
  <c r="I23" i="28"/>
  <c r="I24" i="28"/>
  <c r="I25" i="28"/>
  <c r="I26" i="28"/>
  <c r="I27" i="28"/>
  <c r="I28" i="28"/>
  <c r="I29" i="28"/>
  <c r="I30" i="28"/>
  <c r="I31" i="28"/>
  <c r="I32" i="28"/>
  <c r="I33" i="28"/>
  <c r="I34" i="28"/>
  <c r="I35" i="28"/>
  <c r="I36" i="28"/>
  <c r="I37" i="28"/>
  <c r="I38" i="28"/>
  <c r="I39" i="28"/>
  <c r="I40" i="28"/>
  <c r="I41" i="28"/>
  <c r="I42" i="28"/>
  <c r="I43" i="28"/>
  <c r="I44" i="28"/>
  <c r="I45" i="28"/>
  <c r="I46" i="28"/>
  <c r="I47" i="28"/>
  <c r="I48" i="28"/>
  <c r="I49" i="28"/>
  <c r="I50" i="28"/>
  <c r="I51" i="28"/>
  <c r="I52" i="28"/>
  <c r="I53" i="28"/>
  <c r="I54" i="28"/>
  <c r="I55" i="28"/>
  <c r="I56" i="28"/>
  <c r="I57" i="28"/>
  <c r="I58" i="28"/>
  <c r="I59" i="28"/>
  <c r="I60" i="28"/>
  <c r="I61" i="28"/>
  <c r="I62" i="28"/>
  <c r="I63" i="28"/>
  <c r="I64" i="28"/>
  <c r="I65" i="28"/>
  <c r="I66" i="28"/>
  <c r="I67" i="28"/>
  <c r="I68" i="28"/>
  <c r="I69" i="28"/>
  <c r="I70" i="28"/>
  <c r="K14" i="28"/>
  <c r="K15" i="28"/>
  <c r="K16" i="28"/>
  <c r="K17" i="28"/>
  <c r="K18" i="28"/>
  <c r="K19" i="28"/>
  <c r="K20" i="28"/>
  <c r="K21" i="28"/>
  <c r="K22" i="28"/>
  <c r="K23" i="28"/>
  <c r="K24" i="28"/>
  <c r="K25" i="28"/>
  <c r="K26" i="28"/>
  <c r="K27" i="28"/>
  <c r="K28" i="28"/>
  <c r="K29" i="28"/>
  <c r="K30" i="28"/>
  <c r="K31" i="28"/>
  <c r="K32" i="28"/>
  <c r="K33" i="28"/>
  <c r="K34" i="28"/>
  <c r="K35" i="28"/>
  <c r="K36" i="28"/>
  <c r="K37" i="28"/>
  <c r="K38" i="28"/>
  <c r="K39" i="28"/>
  <c r="K40" i="28"/>
  <c r="K41" i="28"/>
  <c r="K42" i="28"/>
  <c r="K43" i="28"/>
  <c r="K44" i="28"/>
  <c r="K45" i="28"/>
  <c r="K46" i="28"/>
  <c r="K47" i="28"/>
  <c r="K48" i="28"/>
  <c r="K49" i="28"/>
  <c r="K50" i="28"/>
  <c r="K51" i="28"/>
  <c r="K52" i="28"/>
  <c r="K53" i="28"/>
  <c r="K54" i="28"/>
  <c r="K55" i="28"/>
  <c r="K56" i="28"/>
  <c r="K57" i="28"/>
  <c r="K58" i="28"/>
  <c r="K59" i="28"/>
  <c r="K60" i="28"/>
  <c r="K61" i="28"/>
  <c r="K62" i="28"/>
  <c r="K63" i="28"/>
  <c r="K64" i="28"/>
  <c r="K65" i="28"/>
  <c r="K66" i="28"/>
  <c r="K67" i="28"/>
  <c r="K68" i="28"/>
  <c r="K69" i="28"/>
  <c r="K70" i="28"/>
  <c r="K13" i="28"/>
  <c r="I13" i="28"/>
  <c r="I13" i="27"/>
  <c r="I14" i="27"/>
  <c r="I15" i="27"/>
  <c r="I16" i="27"/>
  <c r="I17" i="27"/>
  <c r="I18" i="27"/>
  <c r="I19" i="27"/>
  <c r="I20" i="27"/>
  <c r="I21" i="27"/>
  <c r="I22" i="27"/>
  <c r="I23" i="27"/>
  <c r="I24" i="27"/>
  <c r="I25" i="27"/>
  <c r="I26" i="27"/>
  <c r="I27" i="27"/>
  <c r="I28" i="27"/>
  <c r="I29" i="27"/>
  <c r="I30" i="27"/>
  <c r="I31" i="27"/>
  <c r="I32" i="27"/>
  <c r="I33" i="27"/>
  <c r="I34" i="27"/>
  <c r="I35" i="27"/>
  <c r="I36" i="27"/>
  <c r="I37" i="27"/>
  <c r="I38" i="27"/>
  <c r="I39" i="27"/>
  <c r="I40" i="27"/>
  <c r="I41" i="27"/>
  <c r="I42" i="27"/>
  <c r="I43" i="27"/>
  <c r="I44" i="27"/>
  <c r="I45" i="27"/>
  <c r="I46" i="27"/>
  <c r="I47" i="27"/>
  <c r="I48" i="27"/>
  <c r="I49" i="27"/>
  <c r="I50" i="27"/>
  <c r="I51" i="27"/>
  <c r="I52" i="27"/>
  <c r="I53" i="27"/>
  <c r="I54" i="27"/>
  <c r="I55" i="27"/>
  <c r="I56" i="27"/>
  <c r="I57" i="27"/>
  <c r="I58" i="27"/>
  <c r="I59" i="27"/>
  <c r="I60" i="27"/>
  <c r="I61" i="27"/>
  <c r="I62" i="27"/>
  <c r="I63" i="27"/>
  <c r="I64" i="27"/>
  <c r="I65" i="27"/>
  <c r="K13" i="27"/>
  <c r="K14" i="27"/>
  <c r="K15" i="27"/>
  <c r="K16" i="27"/>
  <c r="K17" i="27"/>
  <c r="K18" i="27"/>
  <c r="K19" i="27"/>
  <c r="K20" i="27"/>
  <c r="K21" i="27"/>
  <c r="K22" i="27"/>
  <c r="K23" i="27"/>
  <c r="K24" i="27"/>
  <c r="K25" i="27"/>
  <c r="K26" i="27"/>
  <c r="K27" i="27"/>
  <c r="K28" i="27"/>
  <c r="K29" i="27"/>
  <c r="K30" i="27"/>
  <c r="K31" i="27"/>
  <c r="K32" i="27"/>
  <c r="K33" i="27"/>
  <c r="K34" i="27"/>
  <c r="K35" i="27"/>
  <c r="K36" i="27"/>
  <c r="K37" i="27"/>
  <c r="K38" i="27"/>
  <c r="K39" i="27"/>
  <c r="K40" i="27"/>
  <c r="K41" i="27"/>
  <c r="K42" i="27"/>
  <c r="K43" i="27"/>
  <c r="K44" i="27"/>
  <c r="K45" i="27"/>
  <c r="K46" i="27"/>
  <c r="K47" i="27"/>
  <c r="K48" i="27"/>
  <c r="K49" i="27"/>
  <c r="K50" i="27"/>
  <c r="K51" i="27"/>
  <c r="K52" i="27"/>
  <c r="K53" i="27"/>
  <c r="K54" i="27"/>
  <c r="K55" i="27"/>
  <c r="K56" i="27"/>
  <c r="K57" i="27"/>
  <c r="K58" i="27"/>
  <c r="K59" i="27"/>
  <c r="K60" i="27"/>
  <c r="K61" i="27"/>
  <c r="K62" i="27"/>
  <c r="K63" i="27"/>
  <c r="K64" i="27"/>
  <c r="K65" i="27"/>
  <c r="I14" i="26"/>
  <c r="I15" i="26"/>
  <c r="I16" i="26"/>
  <c r="I17" i="26"/>
  <c r="I18" i="26"/>
  <c r="I19" i="26"/>
  <c r="I20" i="26"/>
  <c r="I21" i="26"/>
  <c r="I22" i="26"/>
  <c r="I23" i="26"/>
  <c r="I24" i="26"/>
  <c r="I25" i="26"/>
  <c r="I26" i="26"/>
  <c r="I27" i="26"/>
  <c r="I28" i="26"/>
  <c r="I29" i="26"/>
  <c r="I30" i="26"/>
  <c r="I31" i="26"/>
  <c r="I32" i="26"/>
  <c r="I33" i="26"/>
  <c r="I34" i="26"/>
  <c r="I35" i="26"/>
  <c r="I36" i="26"/>
  <c r="I37" i="26"/>
  <c r="I38" i="26"/>
  <c r="I39" i="26"/>
  <c r="I40" i="26"/>
  <c r="I41" i="26"/>
  <c r="I42" i="26"/>
  <c r="I43" i="26"/>
  <c r="I44" i="26"/>
  <c r="I45" i="26"/>
  <c r="I46" i="26"/>
  <c r="I47" i="26"/>
  <c r="I48" i="26"/>
  <c r="I49" i="26"/>
  <c r="I50" i="26"/>
  <c r="I51" i="26"/>
  <c r="I52" i="26"/>
  <c r="I53" i="26"/>
  <c r="I54" i="26"/>
  <c r="I55" i="26"/>
  <c r="I56" i="26"/>
  <c r="I57" i="26"/>
  <c r="I58" i="26"/>
  <c r="I59" i="26"/>
  <c r="I60" i="26"/>
  <c r="I61" i="26"/>
  <c r="I62" i="26"/>
  <c r="I63" i="26"/>
  <c r="I64" i="26"/>
  <c r="I65" i="26"/>
  <c r="I66" i="26"/>
  <c r="I67" i="26"/>
  <c r="I68" i="26"/>
  <c r="I69" i="26"/>
  <c r="I70" i="26"/>
  <c r="I71" i="26"/>
  <c r="I72" i="26"/>
  <c r="I73" i="26"/>
  <c r="I74" i="26"/>
  <c r="I75" i="26"/>
  <c r="I76" i="26"/>
  <c r="I77" i="26"/>
  <c r="I78" i="26"/>
  <c r="I79" i="26"/>
  <c r="I80" i="26"/>
  <c r="I81" i="26"/>
  <c r="I82" i="26"/>
  <c r="I83" i="26"/>
  <c r="I84" i="26"/>
  <c r="I85" i="26"/>
  <c r="I86" i="26"/>
  <c r="I87" i="26"/>
  <c r="I88" i="26"/>
  <c r="I89" i="26"/>
  <c r="I90" i="26"/>
  <c r="I91" i="26"/>
  <c r="I92" i="26"/>
  <c r="I93" i="26"/>
  <c r="I94" i="26"/>
  <c r="I95" i="26"/>
  <c r="I96" i="26"/>
  <c r="I97" i="26"/>
  <c r="I98" i="26"/>
  <c r="I99" i="26"/>
  <c r="I100" i="26"/>
  <c r="I101" i="26"/>
  <c r="I102" i="26"/>
  <c r="I103" i="26"/>
  <c r="I104" i="26"/>
  <c r="I105" i="26"/>
  <c r="I106" i="26"/>
  <c r="I107" i="26"/>
  <c r="I108" i="26"/>
  <c r="I109" i="26"/>
  <c r="I110" i="26"/>
  <c r="I111" i="26"/>
  <c r="I112" i="26"/>
  <c r="I113" i="26"/>
  <c r="I114" i="26"/>
  <c r="I115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K72" i="26"/>
  <c r="K73" i="26"/>
  <c r="K74" i="26"/>
  <c r="K75" i="26"/>
  <c r="K76" i="26"/>
  <c r="K77" i="26"/>
  <c r="K78" i="26"/>
  <c r="K79" i="26"/>
  <c r="K80" i="26"/>
  <c r="K81" i="26"/>
  <c r="K82" i="26"/>
  <c r="K83" i="26"/>
  <c r="K84" i="26"/>
  <c r="K85" i="26"/>
  <c r="K86" i="26"/>
  <c r="K87" i="26"/>
  <c r="K88" i="26"/>
  <c r="K89" i="26"/>
  <c r="K90" i="26"/>
  <c r="K91" i="26"/>
  <c r="K92" i="26"/>
  <c r="K93" i="26"/>
  <c r="K94" i="26"/>
  <c r="K95" i="26"/>
  <c r="K96" i="26"/>
  <c r="K97" i="26"/>
  <c r="K98" i="26"/>
  <c r="K99" i="26"/>
  <c r="K100" i="26"/>
  <c r="K101" i="26"/>
  <c r="K102" i="26"/>
  <c r="K103" i="26"/>
  <c r="K104" i="26"/>
  <c r="K105" i="26"/>
  <c r="K106" i="26"/>
  <c r="K107" i="26"/>
  <c r="K108" i="26"/>
  <c r="K109" i="26"/>
  <c r="K110" i="26"/>
  <c r="K111" i="26"/>
  <c r="K112" i="26"/>
  <c r="K113" i="26"/>
  <c r="K114" i="26"/>
  <c r="K115" i="26"/>
  <c r="K13" i="26"/>
  <c r="I13" i="26"/>
  <c r="K14" i="25"/>
  <c r="K15" i="25"/>
  <c r="K16" i="25"/>
  <c r="K17" i="25"/>
  <c r="K18" i="25"/>
  <c r="K19" i="25"/>
  <c r="K20" i="25"/>
  <c r="K21" i="25"/>
  <c r="K22" i="25"/>
  <c r="K23" i="25"/>
  <c r="K24" i="25"/>
  <c r="K25" i="25"/>
  <c r="K26" i="25"/>
  <c r="K27" i="25"/>
  <c r="K28" i="25"/>
  <c r="K29" i="25"/>
  <c r="K30" i="25"/>
  <c r="K31" i="25"/>
  <c r="K32" i="25"/>
  <c r="K33" i="25"/>
  <c r="K34" i="25"/>
  <c r="K35" i="25"/>
  <c r="K36" i="25"/>
  <c r="K37" i="25"/>
  <c r="K38" i="25"/>
  <c r="K39" i="25"/>
  <c r="K40" i="25"/>
  <c r="K41" i="25"/>
  <c r="K42" i="25"/>
  <c r="K43" i="25"/>
  <c r="K44" i="25"/>
  <c r="K45" i="25"/>
  <c r="K46" i="25"/>
  <c r="K47" i="25"/>
  <c r="K48" i="25"/>
  <c r="K49" i="25"/>
  <c r="K50" i="25"/>
  <c r="K51" i="25"/>
  <c r="K52" i="25"/>
  <c r="K53" i="25"/>
  <c r="K54" i="25"/>
  <c r="K55" i="25"/>
  <c r="K56" i="25"/>
  <c r="K57" i="25"/>
  <c r="K58" i="25"/>
  <c r="K59" i="25"/>
  <c r="K60" i="25"/>
  <c r="K61" i="25"/>
  <c r="K62" i="25"/>
  <c r="K63" i="25"/>
  <c r="K64" i="25"/>
  <c r="K65" i="25"/>
  <c r="K66" i="25"/>
  <c r="K67" i="25"/>
  <c r="K68" i="25"/>
  <c r="K69" i="25"/>
  <c r="K70" i="25"/>
  <c r="K13" i="25"/>
  <c r="I14" i="25"/>
  <c r="I15" i="25"/>
  <c r="I16" i="25"/>
  <c r="I17" i="25"/>
  <c r="I18" i="25"/>
  <c r="I19" i="25"/>
  <c r="I20" i="25"/>
  <c r="I21" i="25"/>
  <c r="I22" i="25"/>
  <c r="I23" i="25"/>
  <c r="I24" i="25"/>
  <c r="I25" i="25"/>
  <c r="I26" i="25"/>
  <c r="I27" i="25"/>
  <c r="I28" i="25"/>
  <c r="I29" i="25"/>
  <c r="I30" i="25"/>
  <c r="I31" i="25"/>
  <c r="I32" i="25"/>
  <c r="I33" i="25"/>
  <c r="I34" i="25"/>
  <c r="I35" i="25"/>
  <c r="I36" i="25"/>
  <c r="I37" i="25"/>
  <c r="I38" i="25"/>
  <c r="I39" i="25"/>
  <c r="I40" i="25"/>
  <c r="I41" i="25"/>
  <c r="I42" i="25"/>
  <c r="I43" i="25"/>
  <c r="I44" i="25"/>
  <c r="I45" i="25"/>
  <c r="I46" i="25"/>
  <c r="I47" i="25"/>
  <c r="I48" i="25"/>
  <c r="I49" i="25"/>
  <c r="I50" i="25"/>
  <c r="I51" i="25"/>
  <c r="I52" i="25"/>
  <c r="I53" i="25"/>
  <c r="I54" i="25"/>
  <c r="I55" i="25"/>
  <c r="I56" i="25"/>
  <c r="I57" i="25"/>
  <c r="I58" i="25"/>
  <c r="I59" i="25"/>
  <c r="I60" i="25"/>
  <c r="I61" i="25"/>
  <c r="I62" i="25"/>
  <c r="I63" i="25"/>
  <c r="I64" i="25"/>
  <c r="I65" i="25"/>
  <c r="I66" i="25"/>
  <c r="I67" i="25"/>
  <c r="I68" i="25"/>
  <c r="I69" i="25"/>
  <c r="I70" i="25"/>
  <c r="I13" i="25"/>
  <c r="K14" i="24"/>
  <c r="K15" i="24"/>
  <c r="K16" i="24"/>
  <c r="K17" i="24"/>
  <c r="K18" i="24"/>
  <c r="K19" i="24"/>
  <c r="K20" i="24"/>
  <c r="K21" i="24"/>
  <c r="K22" i="24"/>
  <c r="K23" i="24"/>
  <c r="K24" i="24"/>
  <c r="K25" i="24"/>
  <c r="K26" i="24"/>
  <c r="K27" i="24"/>
  <c r="K28" i="24"/>
  <c r="K29" i="24"/>
  <c r="K30" i="24"/>
  <c r="K31" i="24"/>
  <c r="K32" i="24"/>
  <c r="K33" i="24"/>
  <c r="K34" i="24"/>
  <c r="K35" i="24"/>
  <c r="K36" i="24"/>
  <c r="K37" i="24"/>
  <c r="K38" i="24"/>
  <c r="K39" i="24"/>
  <c r="K40" i="24"/>
  <c r="K41" i="24"/>
  <c r="K42" i="24"/>
  <c r="K43" i="24"/>
  <c r="K44" i="24"/>
  <c r="K45" i="24"/>
  <c r="K46" i="24"/>
  <c r="K47" i="24"/>
  <c r="K48" i="24"/>
  <c r="K49" i="24"/>
  <c r="K50" i="24"/>
  <c r="K51" i="24"/>
  <c r="K52" i="24"/>
  <c r="K53" i="24"/>
  <c r="K54" i="24"/>
  <c r="K55" i="24"/>
  <c r="K56" i="24"/>
  <c r="K57" i="24"/>
  <c r="K58" i="24"/>
  <c r="K59" i="24"/>
  <c r="K60" i="24"/>
  <c r="K61" i="24"/>
  <c r="K62" i="24"/>
  <c r="K63" i="24"/>
  <c r="K64" i="24"/>
  <c r="K65" i="24"/>
  <c r="K66" i="24"/>
  <c r="K67" i="24"/>
  <c r="K68" i="24"/>
  <c r="K69" i="24"/>
  <c r="K13" i="24"/>
  <c r="I14" i="24"/>
  <c r="I15" i="24"/>
  <c r="I16" i="24"/>
  <c r="I17" i="24"/>
  <c r="I18" i="24"/>
  <c r="I19" i="24"/>
  <c r="I20" i="24"/>
  <c r="I21" i="24"/>
  <c r="I22" i="24"/>
  <c r="I23" i="24"/>
  <c r="I24" i="24"/>
  <c r="I25" i="24"/>
  <c r="I26" i="24"/>
  <c r="I27" i="24"/>
  <c r="I28" i="24"/>
  <c r="I29" i="24"/>
  <c r="I30" i="24"/>
  <c r="I31" i="24"/>
  <c r="I32" i="24"/>
  <c r="I33" i="24"/>
  <c r="I34" i="24"/>
  <c r="I35" i="24"/>
  <c r="I36" i="24"/>
  <c r="I37" i="24"/>
  <c r="I38" i="24"/>
  <c r="I39" i="24"/>
  <c r="I40" i="24"/>
  <c r="I41" i="24"/>
  <c r="I42" i="24"/>
  <c r="I43" i="24"/>
  <c r="I44" i="24"/>
  <c r="I45" i="24"/>
  <c r="I46" i="24"/>
  <c r="I47" i="24"/>
  <c r="I48" i="24"/>
  <c r="I49" i="24"/>
  <c r="I50" i="24"/>
  <c r="I51" i="24"/>
  <c r="I52" i="24"/>
  <c r="I53" i="24"/>
  <c r="I54" i="24"/>
  <c r="I55" i="24"/>
  <c r="I56" i="24"/>
  <c r="I57" i="24"/>
  <c r="I58" i="24"/>
  <c r="I59" i="24"/>
  <c r="I60" i="24"/>
  <c r="I61" i="24"/>
  <c r="I62" i="24"/>
  <c r="I63" i="24"/>
  <c r="I64" i="24"/>
  <c r="I65" i="24"/>
  <c r="I66" i="24"/>
  <c r="I67" i="24"/>
  <c r="I68" i="24"/>
  <c r="I69" i="24"/>
  <c r="I13" i="24"/>
  <c r="K14" i="23"/>
  <c r="K15" i="23"/>
  <c r="K16" i="23"/>
  <c r="K17" i="23"/>
  <c r="K18" i="23"/>
  <c r="K19" i="23"/>
  <c r="K20" i="23"/>
  <c r="K21" i="23"/>
  <c r="K22" i="23"/>
  <c r="K23" i="23"/>
  <c r="K24" i="23"/>
  <c r="K25" i="23"/>
  <c r="K26" i="23"/>
  <c r="K27" i="23"/>
  <c r="K28" i="23"/>
  <c r="K29" i="23"/>
  <c r="K30" i="23"/>
  <c r="K31" i="23"/>
  <c r="K32" i="23"/>
  <c r="K33" i="23"/>
  <c r="K34" i="23"/>
  <c r="K35" i="23"/>
  <c r="K36" i="23"/>
  <c r="K37" i="23"/>
  <c r="K38" i="23"/>
  <c r="K39" i="23"/>
  <c r="K40" i="23"/>
  <c r="K41" i="23"/>
  <c r="K42" i="23"/>
  <c r="K43" i="23"/>
  <c r="K44" i="23"/>
  <c r="K45" i="23"/>
  <c r="K46" i="23"/>
  <c r="K47" i="23"/>
  <c r="K48" i="23"/>
  <c r="K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29" i="23"/>
  <c r="I30" i="23"/>
  <c r="I31" i="23"/>
  <c r="I32" i="23"/>
  <c r="I33" i="23"/>
  <c r="I34" i="23"/>
  <c r="I35" i="23"/>
  <c r="I36" i="23"/>
  <c r="I37" i="23"/>
  <c r="I38" i="23"/>
  <c r="I39" i="23"/>
  <c r="I40" i="23"/>
  <c r="I41" i="23"/>
  <c r="I42" i="23"/>
  <c r="I43" i="23"/>
  <c r="I44" i="23"/>
  <c r="I45" i="23"/>
  <c r="I46" i="23"/>
  <c r="I47" i="23"/>
  <c r="I48" i="23"/>
  <c r="I13" i="23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I38" i="22"/>
  <c r="I39" i="22"/>
  <c r="I40" i="22"/>
  <c r="I41" i="22"/>
  <c r="I42" i="22"/>
  <c r="I43" i="22"/>
  <c r="I44" i="22"/>
  <c r="I45" i="22"/>
  <c r="I46" i="22"/>
  <c r="I47" i="22"/>
  <c r="I48" i="22"/>
  <c r="I49" i="22"/>
  <c r="I50" i="22"/>
  <c r="I51" i="22"/>
  <c r="I52" i="22"/>
  <c r="I53" i="22"/>
  <c r="I54" i="22"/>
  <c r="I55" i="22"/>
  <c r="I56" i="22"/>
  <c r="I57" i="22"/>
  <c r="I58" i="22"/>
  <c r="I59" i="22"/>
  <c r="I60" i="22"/>
  <c r="I61" i="22"/>
  <c r="I62" i="22"/>
  <c r="I63" i="22"/>
  <c r="I64" i="22"/>
  <c r="I65" i="22"/>
  <c r="I66" i="22"/>
  <c r="I67" i="22"/>
  <c r="I68" i="22"/>
  <c r="I69" i="22"/>
  <c r="I70" i="22"/>
  <c r="I71" i="22"/>
  <c r="I72" i="22"/>
  <c r="I73" i="22"/>
  <c r="I74" i="22"/>
  <c r="I75" i="22"/>
  <c r="I76" i="22"/>
  <c r="I77" i="22"/>
  <c r="I78" i="22"/>
  <c r="I79" i="22"/>
  <c r="I80" i="22"/>
  <c r="I81" i="22"/>
  <c r="I82" i="22"/>
  <c r="I83" i="22"/>
  <c r="I84" i="22"/>
  <c r="K14" i="22"/>
  <c r="K15" i="22"/>
  <c r="K16" i="22"/>
  <c r="D13" i="16" s="1"/>
  <c r="K17" i="22"/>
  <c r="K18" i="22"/>
  <c r="K19" i="22"/>
  <c r="K20" i="22"/>
  <c r="K21" i="22"/>
  <c r="K22" i="22"/>
  <c r="K23" i="22"/>
  <c r="K24" i="22"/>
  <c r="K25" i="22"/>
  <c r="K26" i="22"/>
  <c r="K27" i="22"/>
  <c r="K28" i="22"/>
  <c r="K29" i="22"/>
  <c r="K30" i="22"/>
  <c r="K31" i="22"/>
  <c r="K32" i="22"/>
  <c r="K33" i="22"/>
  <c r="K34" i="22"/>
  <c r="K35" i="22"/>
  <c r="K36" i="22"/>
  <c r="K37" i="22"/>
  <c r="K38" i="22"/>
  <c r="K39" i="22"/>
  <c r="K40" i="22"/>
  <c r="K41" i="22"/>
  <c r="K42" i="22"/>
  <c r="K43" i="22"/>
  <c r="K44" i="22"/>
  <c r="K45" i="22"/>
  <c r="K46" i="22"/>
  <c r="K47" i="22"/>
  <c r="K48" i="22"/>
  <c r="K49" i="22"/>
  <c r="K50" i="22"/>
  <c r="K51" i="22"/>
  <c r="K52" i="22"/>
  <c r="K53" i="22"/>
  <c r="K54" i="22"/>
  <c r="K55" i="22"/>
  <c r="K56" i="22"/>
  <c r="K57" i="22"/>
  <c r="K58" i="22"/>
  <c r="K59" i="22"/>
  <c r="K60" i="22"/>
  <c r="K61" i="22"/>
  <c r="K62" i="22"/>
  <c r="K63" i="22"/>
  <c r="K64" i="22"/>
  <c r="K65" i="22"/>
  <c r="K66" i="22"/>
  <c r="K67" i="22"/>
  <c r="K68" i="22"/>
  <c r="K69" i="22"/>
  <c r="K70" i="22"/>
  <c r="K71" i="22"/>
  <c r="K72" i="22"/>
  <c r="K73" i="22"/>
  <c r="K74" i="22"/>
  <c r="K75" i="22"/>
  <c r="K76" i="22"/>
  <c r="K77" i="22"/>
  <c r="K78" i="22"/>
  <c r="K79" i="22"/>
  <c r="K80" i="22"/>
  <c r="K81" i="22"/>
  <c r="K82" i="22"/>
  <c r="K83" i="22"/>
  <c r="K84" i="22"/>
  <c r="K13" i="22"/>
  <c r="J13" i="16" s="1"/>
  <c r="K13" i="16" s="1"/>
  <c r="I13" i="22"/>
  <c r="K14" i="21"/>
  <c r="K15" i="21"/>
  <c r="K16" i="21"/>
  <c r="K17" i="21"/>
  <c r="K18" i="21"/>
  <c r="K19" i="21"/>
  <c r="K20" i="21"/>
  <c r="K21" i="21"/>
  <c r="K22" i="21"/>
  <c r="K23" i="21"/>
  <c r="K24" i="21"/>
  <c r="K25" i="21"/>
  <c r="K26" i="21"/>
  <c r="K27" i="21"/>
  <c r="K28" i="21"/>
  <c r="K29" i="21"/>
  <c r="K30" i="21"/>
  <c r="K31" i="21"/>
  <c r="K32" i="21"/>
  <c r="K33" i="21"/>
  <c r="K34" i="21"/>
  <c r="K35" i="21"/>
  <c r="K36" i="21"/>
  <c r="K37" i="21"/>
  <c r="K38" i="21"/>
  <c r="K39" i="21"/>
  <c r="K40" i="21"/>
  <c r="K41" i="21"/>
  <c r="K42" i="21"/>
  <c r="K43" i="21"/>
  <c r="K44" i="21"/>
  <c r="K45" i="21"/>
  <c r="K46" i="21"/>
  <c r="K47" i="21"/>
  <c r="K48" i="21"/>
  <c r="K49" i="21"/>
  <c r="K50" i="21"/>
  <c r="K51" i="21"/>
  <c r="K52" i="21"/>
  <c r="K53" i="21"/>
  <c r="K54" i="21"/>
  <c r="K55" i="21"/>
  <c r="K56" i="21"/>
  <c r="K57" i="21"/>
  <c r="K58" i="21"/>
  <c r="K59" i="21"/>
  <c r="K60" i="21"/>
  <c r="K61" i="21"/>
  <c r="K62" i="21"/>
  <c r="K63" i="21"/>
  <c r="K64" i="21"/>
  <c r="K65" i="21"/>
  <c r="K66" i="21"/>
  <c r="K67" i="21"/>
  <c r="K68" i="21"/>
  <c r="K69" i="21"/>
  <c r="K70" i="21"/>
  <c r="K71" i="21"/>
  <c r="K72" i="21"/>
  <c r="K73" i="21"/>
  <c r="K74" i="21"/>
  <c r="K75" i="21"/>
  <c r="K76" i="21"/>
  <c r="K77" i="21"/>
  <c r="K78" i="21"/>
  <c r="K79" i="21"/>
  <c r="K80" i="21"/>
  <c r="K81" i="21"/>
  <c r="K82" i="21"/>
  <c r="K8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I41" i="21"/>
  <c r="I42" i="21"/>
  <c r="I43" i="21"/>
  <c r="I44" i="21"/>
  <c r="I45" i="21"/>
  <c r="I46" i="21"/>
  <c r="I47" i="21"/>
  <c r="I48" i="21"/>
  <c r="I49" i="21"/>
  <c r="I50" i="21"/>
  <c r="I51" i="21"/>
  <c r="I52" i="21"/>
  <c r="I53" i="21"/>
  <c r="I54" i="21"/>
  <c r="I55" i="21"/>
  <c r="I56" i="21"/>
  <c r="I57" i="21"/>
  <c r="I58" i="21"/>
  <c r="I59" i="21"/>
  <c r="I60" i="21"/>
  <c r="I61" i="21"/>
  <c r="I62" i="21"/>
  <c r="I63" i="21"/>
  <c r="I64" i="21"/>
  <c r="I65" i="21"/>
  <c r="I66" i="21"/>
  <c r="I67" i="21"/>
  <c r="I68" i="21"/>
  <c r="I69" i="21"/>
  <c r="I70" i="21"/>
  <c r="I71" i="21"/>
  <c r="I72" i="21"/>
  <c r="I73" i="21"/>
  <c r="I74" i="21"/>
  <c r="I75" i="21"/>
  <c r="I76" i="21"/>
  <c r="I77" i="21"/>
  <c r="I78" i="21"/>
  <c r="I79" i="21"/>
  <c r="I80" i="21"/>
  <c r="I81" i="21"/>
  <c r="I82" i="21"/>
  <c r="I83" i="21"/>
  <c r="K13" i="21"/>
  <c r="L12" i="16" s="1"/>
  <c r="I13" i="21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32" i="20"/>
  <c r="I33" i="20"/>
  <c r="I34" i="20"/>
  <c r="I35" i="20"/>
  <c r="I36" i="20"/>
  <c r="I37" i="20"/>
  <c r="I38" i="20"/>
  <c r="I39" i="20"/>
  <c r="I40" i="20"/>
  <c r="I41" i="20"/>
  <c r="I42" i="20"/>
  <c r="I43" i="20"/>
  <c r="I44" i="20"/>
  <c r="I45" i="20"/>
  <c r="I46" i="20"/>
  <c r="I47" i="20"/>
  <c r="I48" i="20"/>
  <c r="I49" i="20"/>
  <c r="I50" i="20"/>
  <c r="I51" i="20"/>
  <c r="I52" i="20"/>
  <c r="I53" i="20"/>
  <c r="I54" i="20"/>
  <c r="I55" i="20"/>
  <c r="I56" i="20"/>
  <c r="I57" i="20"/>
  <c r="I58" i="20"/>
  <c r="I59" i="20"/>
  <c r="I60" i="20"/>
  <c r="I61" i="20"/>
  <c r="I62" i="20"/>
  <c r="I63" i="20"/>
  <c r="I64" i="20"/>
  <c r="I65" i="20"/>
  <c r="I66" i="20"/>
  <c r="I67" i="20"/>
  <c r="I68" i="20"/>
  <c r="I69" i="20"/>
  <c r="I70" i="20"/>
  <c r="I71" i="20"/>
  <c r="I72" i="20"/>
  <c r="I73" i="20"/>
  <c r="I74" i="20"/>
  <c r="I75" i="20"/>
  <c r="I76" i="20"/>
  <c r="I77" i="20"/>
  <c r="I78" i="20"/>
  <c r="I79" i="20"/>
  <c r="I80" i="20"/>
  <c r="I81" i="20"/>
  <c r="I82" i="20"/>
  <c r="I83" i="20"/>
  <c r="I84" i="20"/>
  <c r="I85" i="20"/>
  <c r="I86" i="20"/>
  <c r="I87" i="20"/>
  <c r="I88" i="20"/>
  <c r="I89" i="20"/>
  <c r="I90" i="20"/>
  <c r="I91" i="20"/>
  <c r="I92" i="20"/>
  <c r="I93" i="20"/>
  <c r="I94" i="20"/>
  <c r="I95" i="20"/>
  <c r="I96" i="20"/>
  <c r="I97" i="20"/>
  <c r="I98" i="20"/>
  <c r="I99" i="20"/>
  <c r="I100" i="20"/>
  <c r="I101" i="20"/>
  <c r="I102" i="20"/>
  <c r="I103" i="20"/>
  <c r="I104" i="20"/>
  <c r="I105" i="20"/>
  <c r="I106" i="20"/>
  <c r="I107" i="20"/>
  <c r="I108" i="20"/>
  <c r="I109" i="20"/>
  <c r="I110" i="20"/>
  <c r="I111" i="20"/>
  <c r="I112" i="20"/>
  <c r="K14" i="20"/>
  <c r="K15" i="20"/>
  <c r="K16" i="20"/>
  <c r="K17" i="20"/>
  <c r="K18" i="20"/>
  <c r="K19" i="20"/>
  <c r="K20" i="20"/>
  <c r="K21" i="20"/>
  <c r="K22" i="20"/>
  <c r="K23" i="20"/>
  <c r="K24" i="20"/>
  <c r="K25" i="20"/>
  <c r="K26" i="20"/>
  <c r="K27" i="20"/>
  <c r="K28" i="20"/>
  <c r="K29" i="20"/>
  <c r="K30" i="20"/>
  <c r="K31" i="20"/>
  <c r="K32" i="20"/>
  <c r="K33" i="20"/>
  <c r="K34" i="20"/>
  <c r="K35" i="20"/>
  <c r="K36" i="20"/>
  <c r="K37" i="20"/>
  <c r="K38" i="20"/>
  <c r="K39" i="20"/>
  <c r="K40" i="20"/>
  <c r="K41" i="20"/>
  <c r="K42" i="20"/>
  <c r="K43" i="20"/>
  <c r="K44" i="20"/>
  <c r="K45" i="20"/>
  <c r="K46" i="20"/>
  <c r="K47" i="20"/>
  <c r="K48" i="20"/>
  <c r="K49" i="20"/>
  <c r="K50" i="20"/>
  <c r="K51" i="20"/>
  <c r="K52" i="20"/>
  <c r="K53" i="20"/>
  <c r="K54" i="20"/>
  <c r="K55" i="20"/>
  <c r="K56" i="20"/>
  <c r="K57" i="20"/>
  <c r="K58" i="20"/>
  <c r="K59" i="20"/>
  <c r="K60" i="20"/>
  <c r="K61" i="20"/>
  <c r="K62" i="20"/>
  <c r="K63" i="20"/>
  <c r="K64" i="20"/>
  <c r="K65" i="20"/>
  <c r="K66" i="20"/>
  <c r="K67" i="20"/>
  <c r="K68" i="20"/>
  <c r="K69" i="20"/>
  <c r="K70" i="20"/>
  <c r="K71" i="20"/>
  <c r="K72" i="20"/>
  <c r="K73" i="20"/>
  <c r="K74" i="20"/>
  <c r="K75" i="20"/>
  <c r="K76" i="20"/>
  <c r="K77" i="20"/>
  <c r="K78" i="20"/>
  <c r="K79" i="20"/>
  <c r="K80" i="20"/>
  <c r="K81" i="20"/>
  <c r="K82" i="20"/>
  <c r="K83" i="20"/>
  <c r="K84" i="20"/>
  <c r="K85" i="20"/>
  <c r="K86" i="20"/>
  <c r="K87" i="20"/>
  <c r="K88" i="20"/>
  <c r="K89" i="20"/>
  <c r="K90" i="20"/>
  <c r="K91" i="20"/>
  <c r="K92" i="20"/>
  <c r="K93" i="20"/>
  <c r="K94" i="20"/>
  <c r="K95" i="20"/>
  <c r="K96" i="20"/>
  <c r="K97" i="20"/>
  <c r="K98" i="20"/>
  <c r="K99" i="20"/>
  <c r="K100" i="20"/>
  <c r="K101" i="20"/>
  <c r="K102" i="20"/>
  <c r="K103" i="20"/>
  <c r="K104" i="20"/>
  <c r="K105" i="20"/>
  <c r="K106" i="20"/>
  <c r="K107" i="20"/>
  <c r="K108" i="20"/>
  <c r="K109" i="20"/>
  <c r="K110" i="20"/>
  <c r="K111" i="20"/>
  <c r="K112" i="20"/>
  <c r="K13" i="20"/>
  <c r="I13" i="20"/>
  <c r="L21" i="16" l="1"/>
  <c r="M21" i="16" s="1"/>
  <c r="J39" i="16"/>
  <c r="D39" i="16"/>
  <c r="L39" i="16"/>
  <c r="M39" i="16" s="1"/>
  <c r="F39" i="16"/>
  <c r="G39" i="16" s="1"/>
  <c r="E35" i="16"/>
  <c r="L35" i="16"/>
  <c r="M35" i="16" s="1"/>
  <c r="F35" i="16"/>
  <c r="G35" i="16" s="1"/>
  <c r="N35" i="16"/>
  <c r="O35" i="16" s="1"/>
  <c r="H35" i="16"/>
  <c r="I35" i="16" s="1"/>
  <c r="F25" i="16"/>
  <c r="G25" i="16" s="1"/>
  <c r="H25" i="16"/>
  <c r="I25" i="16" s="1"/>
  <c r="J25" i="16"/>
  <c r="K25" i="16" s="1"/>
  <c r="D25" i="16"/>
  <c r="N21" i="16"/>
  <c r="J21" i="16"/>
  <c r="F21" i="16"/>
  <c r="H21" i="16"/>
  <c r="D21" i="16"/>
  <c r="L18" i="16"/>
  <c r="M18" i="16" s="1"/>
  <c r="F18" i="16"/>
  <c r="G18" i="16" s="1"/>
  <c r="H18" i="16"/>
  <c r="I18" i="16" s="1"/>
  <c r="N18" i="16"/>
  <c r="O18" i="16" s="1"/>
  <c r="J18" i="16"/>
  <c r="K18" i="16" s="1"/>
  <c r="D18" i="16"/>
  <c r="E18" i="16" s="1"/>
  <c r="E13" i="16"/>
  <c r="L13" i="16"/>
  <c r="M13" i="16" s="1"/>
  <c r="F13" i="16"/>
  <c r="G13" i="16" s="1"/>
  <c r="N13" i="16"/>
  <c r="H13" i="16"/>
  <c r="M12" i="16"/>
  <c r="N12" i="16"/>
  <c r="J12" i="16"/>
  <c r="K12" i="16" s="1"/>
  <c r="F12" i="16"/>
  <c r="G12" i="16" s="1"/>
  <c r="H12" i="16"/>
  <c r="I12" i="16" s="1"/>
  <c r="D12" i="16"/>
  <c r="P12" i="16" s="1"/>
  <c r="N11" i="16"/>
  <c r="O11" i="16" s="1"/>
  <c r="H11" i="16"/>
  <c r="I11" i="16" s="1"/>
  <c r="J11" i="16"/>
  <c r="K11" i="16" s="1"/>
  <c r="D11" i="16"/>
  <c r="L11" i="16"/>
  <c r="M11" i="16" s="1"/>
  <c r="F11" i="16"/>
  <c r="G11" i="16" s="1"/>
  <c r="I39" i="16"/>
  <c r="M36" i="16"/>
  <c r="K35" i="16"/>
  <c r="O34" i="16"/>
  <c r="E39" i="16"/>
  <c r="K39" i="16"/>
  <c r="O39" i="16"/>
  <c r="G38" i="16"/>
  <c r="I38" i="16"/>
  <c r="K38" i="16"/>
  <c r="G37" i="16"/>
  <c r="E37" i="16"/>
  <c r="K34" i="16"/>
  <c r="M33" i="16"/>
  <c r="E33" i="16"/>
  <c r="G33" i="16"/>
  <c r="K33" i="16"/>
  <c r="I32" i="16"/>
  <c r="O31" i="16"/>
  <c r="E31" i="16"/>
  <c r="I31" i="16"/>
  <c r="K31" i="16"/>
  <c r="I30" i="16"/>
  <c r="M30" i="16"/>
  <c r="O30" i="16"/>
  <c r="K29" i="16"/>
  <c r="E29" i="16"/>
  <c r="M28" i="16"/>
  <c r="O27" i="16"/>
  <c r="E26" i="16"/>
  <c r="O25" i="16"/>
  <c r="M24" i="16"/>
  <c r="E24" i="16"/>
  <c r="G24" i="16"/>
  <c r="O23" i="16"/>
  <c r="E23" i="16"/>
  <c r="K23" i="16"/>
  <c r="M22" i="16"/>
  <c r="E22" i="16"/>
  <c r="I22" i="16"/>
  <c r="O17" i="16"/>
  <c r="I17" i="16"/>
  <c r="E15" i="16"/>
  <c r="G15" i="16"/>
  <c r="G14" i="16"/>
  <c r="E14" i="16"/>
  <c r="K14" i="16"/>
  <c r="O13" i="16"/>
  <c r="I13" i="16"/>
  <c r="O12" i="16"/>
  <c r="L40" i="16" l="1"/>
  <c r="Q39" i="16"/>
  <c r="P39" i="16"/>
  <c r="F40" i="16"/>
  <c r="P35" i="16"/>
  <c r="Q35" i="16"/>
  <c r="P25" i="16"/>
  <c r="E25" i="16"/>
  <c r="Q25" i="16" s="1"/>
  <c r="J40" i="16"/>
  <c r="K21" i="16"/>
  <c r="P21" i="16"/>
  <c r="P40" i="16" s="1"/>
  <c r="E21" i="16"/>
  <c r="I21" i="16"/>
  <c r="H40" i="16"/>
  <c r="O21" i="16"/>
  <c r="N40" i="16"/>
  <c r="G21" i="16"/>
  <c r="D40" i="16"/>
  <c r="Q18" i="16"/>
  <c r="P18" i="16"/>
  <c r="P13" i="16"/>
  <c r="Q13" i="16"/>
  <c r="E12" i="16"/>
  <c r="Q12" i="16" s="1"/>
  <c r="E11" i="16"/>
  <c r="Q11" i="16" s="1"/>
  <c r="P11" i="16"/>
  <c r="K20" i="16"/>
  <c r="O20" i="16"/>
  <c r="E20" i="16"/>
  <c r="Q20" i="16" s="1"/>
  <c r="I20" i="16"/>
  <c r="G20" i="16"/>
  <c r="M20" i="16"/>
  <c r="Q21" i="16" l="1"/>
  <c r="I19" i="16"/>
  <c r="K19" i="16"/>
  <c r="E19" i="16"/>
  <c r="M19" i="16"/>
  <c r="O19" i="16" l="1"/>
  <c r="G19" i="16"/>
  <c r="Q19" i="16" s="1"/>
  <c r="C40" i="16" l="1"/>
  <c r="E40" i="16" s="1"/>
  <c r="I40" i="16" l="1"/>
  <c r="M40" i="16"/>
  <c r="K40" i="16"/>
  <c r="O40" i="16"/>
  <c r="G40" i="16"/>
  <c r="Q40" i="16" l="1"/>
</calcChain>
</file>

<file path=xl/sharedStrings.xml><?xml version="1.0" encoding="utf-8"?>
<sst xmlns="http://schemas.openxmlformats.org/spreadsheetml/2006/main" count="2263" uniqueCount="1400">
  <si>
    <t>ĐẠI HỌC QUỐC GIA HÀ NỘI</t>
  </si>
  <si>
    <t>TRƯỜNG ĐẠI HỌC CÔNG NGHỆ</t>
  </si>
  <si>
    <t>CỘNG HÒA XÃ HỘI CHỦ NGHĨA VIỆT NAM</t>
  </si>
  <si>
    <t>Độc lập - Tự do - Hạnh phúc</t>
  </si>
  <si>
    <t>BẢNG TỔNG HỢP KẾT QUẢ RÈN LUYỆN CỦA SINH VIÊN</t>
  </si>
  <si>
    <t>STT</t>
  </si>
  <si>
    <t>MASV</t>
  </si>
  <si>
    <t>Họ và tên</t>
  </si>
  <si>
    <t>Ngày sinh</t>
  </si>
  <si>
    <t>Điểm</t>
  </si>
  <si>
    <t>Tự ĐG</t>
  </si>
  <si>
    <t>BCS</t>
  </si>
  <si>
    <t>CV</t>
  </si>
  <si>
    <t>Điểm KL</t>
  </si>
  <si>
    <t>HĐ cấp Khoa</t>
  </si>
  <si>
    <t>Xếp loại</t>
  </si>
  <si>
    <t>Tốt</t>
  </si>
  <si>
    <t>Khá</t>
  </si>
  <si>
    <t>Xuất sắc</t>
  </si>
  <si>
    <t>Kém</t>
  </si>
  <si>
    <t xml:space="preserve"> KHOA ĐIỆN TỬ VIỄN THÔNG</t>
  </si>
  <si>
    <t>Trung bình</t>
  </si>
  <si>
    <t>Yếu</t>
  </si>
  <si>
    <t>Lớp</t>
  </si>
  <si>
    <t>Sĩ số</t>
  </si>
  <si>
    <t>Kết quả xếp loại</t>
  </si>
  <si>
    <t>Số lượng</t>
  </si>
  <si>
    <t>%</t>
  </si>
  <si>
    <t>Tổng Khoa ĐTVT</t>
  </si>
  <si>
    <t>HĐ cấp Trường
(dự kiến)</t>
  </si>
  <si>
    <t>QH-2021-I/CQ-E-CE</t>
  </si>
  <si>
    <t xml:space="preserve">BẢNG TỔNG HỢP KẾT QUẢ RÈN LUYỆN CỦA SINH VIÊN KHOA ĐIỆN TỬ VIỄN THÔNG
</t>
  </si>
  <si>
    <t>LỚP QH-2021-I/CQ-E-CE, HỌC KỲ 1, NĂM HỌC 2024-2025</t>
  </si>
  <si>
    <t>LỚP QH-2021-I/CQ-E-RE, HỌC KỲ 1, NĂM HỌC 2024-2025</t>
  </si>
  <si>
    <t>LỚP QH-2022-I/CQ-E-CE1, HỌC KỲ 1, NĂM HỌC 2024-2025</t>
  </si>
  <si>
    <t>LỚP QH-2022-I/CQ-E-CE2, HỌC KỲ 1, NĂM HỌC 2024-2025</t>
  </si>
  <si>
    <t>LỚP QH-2022-I/CQ-E-EC, HỌC KỲ 1, NĂM HỌC 2024-2025</t>
  </si>
  <si>
    <t>LỚP QH-2022-I/CQ-E-RE, HỌC KỲ 1, NĂM HỌC 2024-2025</t>
  </si>
  <si>
    <t>LỚP QH-2023-I/CQ-E-CE1, HỌC KỲ 1, NĂM HỌC 2024-2025</t>
  </si>
  <si>
    <t>LỚP QH-2023-I/CQ-E-CE2, HỌC KỲ 1, NĂM HỌC 2024-2025</t>
  </si>
  <si>
    <t>LỚP QH-2023-I/CQ-E-RE, HỌC KỲ 1, NĂM HỌC 2024-2025</t>
  </si>
  <si>
    <t>LỚP QH-2024-I/CQ-E-CE1, HỌC KỲ 1, NĂM HỌC 2024-2025</t>
  </si>
  <si>
    <t>LỚP QH-2024-I/CQ-E-CE2, HỌC KỲ 1, NĂM HỌC 2024-2025</t>
  </si>
  <si>
    <t>LỚP QH-2024-I/CQ-E-CE3, HỌC KỲ 1, NĂM HỌC 2024-2025</t>
  </si>
  <si>
    <t>LỚP QH-2024-I/CQ-E-CE4, HỌC KỲ 1, NĂM HỌC 2024-2025</t>
  </si>
  <si>
    <t>LỚP QH-2024-I/CQ-E-CE5, HỌC KỲ 1, NĂM HỌC 2024-2025</t>
  </si>
  <si>
    <t>LỚP QH-2024-I/CQ-E-CE6, HỌC KỲ 1, NĂM HỌC 2024-2025</t>
  </si>
  <si>
    <t>LỚP QH-2024-I/CQ-E-CE7, HỌC KỲ 1, NĂM HỌC 2024-2025</t>
  </si>
  <si>
    <t>LỚP QH-2024-I/CQ-E-CE8, HỌC KỲ 1, NĂM HỌC 2024-2025</t>
  </si>
  <si>
    <t>LỚP QH-2024-I/CQ-E-EC1, HỌC KỲ 1, NĂM HỌC 2024-2025</t>
  </si>
  <si>
    <t>LỚP QH-2024-I/CQ-E-EC2, HỌC KỲ 1, NĂM HỌC 2024-2025</t>
  </si>
  <si>
    <t>LỚP QH-2024-I/CQ-E-EC3, HỌC KỲ 1, NĂM HỌC 2024-2025</t>
  </si>
  <si>
    <t>LỚP QH-2024-I/CQ-E-EC4, HỌC KỲ 1, NĂM HỌC 2024-2025</t>
  </si>
  <si>
    <t>LỚP QH-2024-I/CQ-E-EC5, HỌC KỲ 1, NĂM HỌC 2024-2025</t>
  </si>
  <si>
    <t>LỚP QH-2024-I/CQ-E-EC6, HỌC KỲ 1, NĂM HỌC 2024-2025</t>
  </si>
  <si>
    <t>LỚP QH-2024-I/CQ-E-EC7, HỌC KỲ 1, NĂM HỌC 2024-2025</t>
  </si>
  <si>
    <t>LỚP QH-2024-I/CQ-E-EC8, HỌC KỲ 1, NĂM HỌC 2024-2025</t>
  </si>
  <si>
    <t>LỚP QH-2024-I/CQ-E-RE1, HỌC KỲ 1, NĂM HỌC 2024-2025</t>
  </si>
  <si>
    <t>LỚP QH-2024-I/CQ-E-RE2, HỌC KỲ 1, NĂM HỌC 2024-2025</t>
  </si>
  <si>
    <t>LỚP QH-2021-I/CQ-E-EC1, HỌC KỲ 1, NĂM HỌC 2024-2025</t>
  </si>
  <si>
    <t>LỚP QH-2021-I/CQ-E-EC2, HỌC KỲ 1, NĂM HỌC 2024-2025</t>
  </si>
  <si>
    <t>QH-2021-I/CQ-E-EC1</t>
  </si>
  <si>
    <t>QH-2021-I/CQ-E-EC2</t>
  </si>
  <si>
    <t>QH-2021-I/CQ-E-RE</t>
  </si>
  <si>
    <t>QH-2022-I/CQ-E-CE1</t>
  </si>
  <si>
    <t>QH-2022-I/CQ-E-CE2</t>
  </si>
  <si>
    <t>QH-2022-I/CQ-E-EC</t>
  </si>
  <si>
    <t>QH-2022-I/CQ-E-RE</t>
  </si>
  <si>
    <t>QH-2023-I/CQ-E-CE1</t>
  </si>
  <si>
    <t>QH-2023-I/CQ-E-CE2</t>
  </si>
  <si>
    <t>QH-2023-I/CQ-E-RE</t>
  </si>
  <si>
    <t>QH-2024-I/CQ-E-CE1</t>
  </si>
  <si>
    <t>QH-2024-I/CQ-E-CE2</t>
  </si>
  <si>
    <t>QH-2024-I/CQ-E-CE3</t>
  </si>
  <si>
    <t>QH-2024-I/CQ-E-CE4</t>
  </si>
  <si>
    <t>QH-2024-I/CQ-E-CE5</t>
  </si>
  <si>
    <t>QH-2024-I/CQ-E-CE6</t>
  </si>
  <si>
    <t>QH-2024-I/CQ-E-CE7</t>
  </si>
  <si>
    <t>QH-2024-I/CQ-E-CE8</t>
  </si>
  <si>
    <t>QH-2024-I/CQ-E-EC1</t>
  </si>
  <si>
    <t>QH-2024-I/CQ-E-EC2</t>
  </si>
  <si>
    <t>QH-2024-I/CQ-E-EC3</t>
  </si>
  <si>
    <t>QH-2024-I/CQ-E-EC4</t>
  </si>
  <si>
    <t>QH-2024-I/CQ-E-EC5</t>
  </si>
  <si>
    <t>QH-2024-I/CQ-E-EC6</t>
  </si>
  <si>
    <t>QH-2024-I/CQ-E-EC7</t>
  </si>
  <si>
    <t>QH-2024-I/CQ-E-EC8</t>
  </si>
  <si>
    <t>QH-2024-I/CQ-E-RE1</t>
  </si>
  <si>
    <t>QH-2024-I/CQ-E-RE2</t>
  </si>
  <si>
    <t>Đinh Thế An</t>
  </si>
  <si>
    <t>Nguyễn Hoài Nam</t>
  </si>
  <si>
    <t>Phạm Tuấn Anh</t>
  </si>
  <si>
    <t>Nguyễn Việt Bách</t>
  </si>
  <si>
    <t>Phạm Công Thắng</t>
  </si>
  <si>
    <t>Đoàn Cường</t>
  </si>
  <si>
    <t>Lê Xuân Dân</t>
  </si>
  <si>
    <t>Trần Quang Duy</t>
  </si>
  <si>
    <t>Lê Tuấn Đạt</t>
  </si>
  <si>
    <t>Phạm Văn Đức</t>
  </si>
  <si>
    <t>Nguyễn Thu Hiền</t>
  </si>
  <si>
    <t>Bùi Vũ Duy Hùng</t>
  </si>
  <si>
    <t>Nguyễn Kiên</t>
  </si>
  <si>
    <t>Phạm Tường Minh</t>
  </si>
  <si>
    <t>Lại Vũ Thủy Ngân</t>
  </si>
  <si>
    <t>Trần Khánh Phương</t>
  </si>
  <si>
    <t>Phan Văn Quyến</t>
  </si>
  <si>
    <t>Nguyễn Công Trình</t>
  </si>
  <si>
    <t>Nguyễn Duy Anh</t>
  </si>
  <si>
    <t>Nguyễn Nhật Anh</t>
  </si>
  <si>
    <t>Trương Vũ Hoàng Dương</t>
  </si>
  <si>
    <t>Trần Trung Hiếu</t>
  </si>
  <si>
    <t>Đinh Việt Hoàng</t>
  </si>
  <si>
    <t>Nguyễn Văn Hoàng</t>
  </si>
  <si>
    <t>Nguyễn Duy Hùng</t>
  </si>
  <si>
    <t>Phạm Minh Hùng</t>
  </si>
  <si>
    <t>Bùi Quang Huy</t>
  </si>
  <si>
    <t>Lê Văn Huy</t>
  </si>
  <si>
    <t>Mai Quang Huy</t>
  </si>
  <si>
    <t>Vũ Thu Huyền</t>
  </si>
  <si>
    <t>Nguyễn Hữu Việt Hưng</t>
  </si>
  <si>
    <t>Trần Đức Hưng</t>
  </si>
  <si>
    <t>Đinh Văn Khải</t>
  </si>
  <si>
    <t>Nguyễn Mai Linh</t>
  </si>
  <si>
    <t>Lương Đức Mạnh</t>
  </si>
  <si>
    <t>Phạm Văn Mạnh</t>
  </si>
  <si>
    <t>Nguyễn Công Minh</t>
  </si>
  <si>
    <t>Trương Hải Nam</t>
  </si>
  <si>
    <t>Trần Hồng Quân</t>
  </si>
  <si>
    <t>Lưu Thái Sơn</t>
  </si>
  <si>
    <t>Nguyễn Viết Tài</t>
  </si>
  <si>
    <t>Lê Quốc Toản</t>
  </si>
  <si>
    <t>Nguyễn Đức Thành</t>
  </si>
  <si>
    <t>Nguyễn Văn Trọng</t>
  </si>
  <si>
    <t>Vũ Thành Vân</t>
  </si>
  <si>
    <t>Nguyễn Thế Việt</t>
  </si>
  <si>
    <t>Hàn Ngọc Minh</t>
  </si>
  <si>
    <t>Nguyễn Hữu Phước</t>
  </si>
  <si>
    <t>Nguyễn Đức Anh</t>
  </si>
  <si>
    <t>Nguyễn Thanh An</t>
  </si>
  <si>
    <t>Nguyễn Nam Việt Anh</t>
  </si>
  <si>
    <t>Trần Quốc Ánh</t>
  </si>
  <si>
    <t>Trịnh Minh Chiến</t>
  </si>
  <si>
    <t>Phan Thanh Duy</t>
  </si>
  <si>
    <t>Vũ Ngọc Duy</t>
  </si>
  <si>
    <t>Nguyễn Văn Đại</t>
  </si>
  <si>
    <t>Nguyễn Quang Đạo</t>
  </si>
  <si>
    <t>Bùi Anh Đức</t>
  </si>
  <si>
    <t>Mai Anh Đức</t>
  </si>
  <si>
    <t>Nguyễn Anh Đức</t>
  </si>
  <si>
    <t>Nguyễn Đình Đức</t>
  </si>
  <si>
    <t>Nguyễn Việt Đức</t>
  </si>
  <si>
    <t>Phạm Minh Đức</t>
  </si>
  <si>
    <t>Hoàng Trung Hiệp</t>
  </si>
  <si>
    <t>Nguyễn Minh Hiếu</t>
  </si>
  <si>
    <t>Phạm Trung Hiếu</t>
  </si>
  <si>
    <t>Trịnh Trung Hiếu</t>
  </si>
  <si>
    <t>Nguyễn Quang Hiệu</t>
  </si>
  <si>
    <t>Lê Đình Huy</t>
  </si>
  <si>
    <t>Trương Quang Huy</t>
  </si>
  <si>
    <t>Nguyễn Trần Việt Hưng</t>
  </si>
  <si>
    <t>Lý Bảo Khánh</t>
  </si>
  <si>
    <t>Hoàng Trung Kiên</t>
  </si>
  <si>
    <t>Nguyễn Thị Liễu</t>
  </si>
  <si>
    <t>Đào Tuấn Linh</t>
  </si>
  <si>
    <t>Nguyễn Hoàng Long</t>
  </si>
  <si>
    <t>Vũ Đức Lộc</t>
  </si>
  <si>
    <t>Chu Trung Lương</t>
  </si>
  <si>
    <t>Đỗ Hoàng Nam</t>
  </si>
  <si>
    <t>Nguyễn Văn Nam</t>
  </si>
  <si>
    <t>Lê Hoàng Ngọc</t>
  </si>
  <si>
    <t>Phạm Tuấn Phong</t>
  </si>
  <si>
    <t>Đặng Minh Quân</t>
  </si>
  <si>
    <t>Bùi Bá Quyền</t>
  </si>
  <si>
    <t>Lê Công Tâm</t>
  </si>
  <si>
    <t>Nguyễn Văn Thao</t>
  </si>
  <si>
    <t>Cung Văn Thắng</t>
  </si>
  <si>
    <t>Nguyễn Hà Đức Thiện</t>
  </si>
  <si>
    <t>Bùi Phong Thu</t>
  </si>
  <si>
    <t>Bùi Văn Thu</t>
  </si>
  <si>
    <t>Nguyễn Thị Thúy</t>
  </si>
  <si>
    <t>Lê Đức Toàn</t>
  </si>
  <si>
    <t>Đặng Đình Trung</t>
  </si>
  <si>
    <t>Nguyễn Quốc Trung</t>
  </si>
  <si>
    <t>Dư Hồng Tú</t>
  </si>
  <si>
    <t>Hoàng Huy Tuấn</t>
  </si>
  <si>
    <t>Hà Thanh Tùng</t>
  </si>
  <si>
    <t>Đỗ Quốc Việt</t>
  </si>
  <si>
    <t>Hoàng Quang Huy</t>
  </si>
  <si>
    <t>Lục Thành Lương</t>
  </si>
  <si>
    <t>Đặng Tuấn Anh</t>
  </si>
  <si>
    <t>Nguyễn Trung Hiếu</t>
  </si>
  <si>
    <t>Đỗ Trung Minh</t>
  </si>
  <si>
    <t>Nguyễn Hoàng Trung</t>
  </si>
  <si>
    <t>Bùi Đỗ Nhật Nam Anh</t>
  </si>
  <si>
    <t>Nguyễn Tùng Bách</t>
  </si>
  <si>
    <t>Hồ Thiên Duy</t>
  </si>
  <si>
    <t>Nguyễn Đình Hiếu</t>
  </si>
  <si>
    <t>Nguyễn Mạnh Hùng</t>
  </si>
  <si>
    <t>Vũ Hoàng Trung Kiên</t>
  </si>
  <si>
    <t>Phạm Lê Kim</t>
  </si>
  <si>
    <t>Hoàng Gia Khánh</t>
  </si>
  <si>
    <t>Nguyễn Đình Lâm</t>
  </si>
  <si>
    <t>Trần Hà Thảo Nguyên</t>
  </si>
  <si>
    <t>Nguyễn Phong</t>
  </si>
  <si>
    <t>Nguyễn Khánh Sơn</t>
  </si>
  <si>
    <t>Vũ Đức Tâm</t>
  </si>
  <si>
    <t>Trương Quang Vinh</t>
  </si>
  <si>
    <t>Nguyễn Mai Chi</t>
  </si>
  <si>
    <t>Nguyễn Hải Đăng</t>
  </si>
  <si>
    <t>Cao Nhật Minh</t>
  </si>
  <si>
    <t>Nguyễn Siêu Phong</t>
  </si>
  <si>
    <t>Nguyễn Anh Tuấn</t>
  </si>
  <si>
    <t>Đặng Thị Thu Uyên</t>
  </si>
  <si>
    <t>Phạm Đức An</t>
  </si>
  <si>
    <t>Bùi Đức Anh</t>
  </si>
  <si>
    <t>Cấn Huy Anh</t>
  </si>
  <si>
    <t>Nguyễn Ngọc Anh</t>
  </si>
  <si>
    <t>Phạm Việt Anh</t>
  </si>
  <si>
    <t>Lê Đức Au</t>
  </si>
  <si>
    <t>Hà Lê Hoàng Bảo</t>
  </si>
  <si>
    <t>Phạm Duy Chiến</t>
  </si>
  <si>
    <t>Vương Quốc Cường</t>
  </si>
  <si>
    <t>Đặng Nguyễn Nguyên Duy</t>
  </si>
  <si>
    <t>Nguyễn Gia Duy</t>
  </si>
  <si>
    <t>Nguyễn Tùng Dương</t>
  </si>
  <si>
    <t>Đỗ Trọng Đoàn</t>
  </si>
  <si>
    <t>Đinh Quang Đức</t>
  </si>
  <si>
    <t>Phạm Minh Hải</t>
  </si>
  <si>
    <t>Nguyễn Tiến Hiệp</t>
  </si>
  <si>
    <t>Tạ Hoàng Hiệp</t>
  </si>
  <si>
    <t>Đinh Viết Hiếu</t>
  </si>
  <si>
    <t>Nguyễn Xương Hiếu</t>
  </si>
  <si>
    <t>Nguyễn Thị Thanh Hòa</t>
  </si>
  <si>
    <t>Nguyễn Minh Hoàng</t>
  </si>
  <si>
    <t>Trần Hoàng Huân</t>
  </si>
  <si>
    <t>Đỗ Bình Gia Huy</t>
  </si>
  <si>
    <t>Nguyễn Hữu Hưng</t>
  </si>
  <si>
    <t>Chu Trung Kiên</t>
  </si>
  <si>
    <t>Nguyễn Khắc Kiên</t>
  </si>
  <si>
    <t>Trịnh Lê Hoàng Long</t>
  </si>
  <si>
    <t>La Nhật Minh</t>
  </si>
  <si>
    <t>Trương Quang Minh</t>
  </si>
  <si>
    <t>Vương Hoàng Minh</t>
  </si>
  <si>
    <t>Lê Trọng Nghĩa</t>
  </si>
  <si>
    <t>Vũ Văn Nghĩa</t>
  </si>
  <si>
    <t>Nguyễn Đức Phú</t>
  </si>
  <si>
    <t>Nguyễn Minh Phúc</t>
  </si>
  <si>
    <t>Tống Nhật Quang</t>
  </si>
  <si>
    <t>Bùi Quý Sang</t>
  </si>
  <si>
    <t>Nguyễn Hữu Thành</t>
  </si>
  <si>
    <t>Phạm Minh Thắng</t>
  </si>
  <si>
    <t>Nguyễn Thành Trung</t>
  </si>
  <si>
    <t>Nguyễn Bá Tuấn</t>
  </si>
  <si>
    <t>Mai Thanh Tùng</t>
  </si>
  <si>
    <t>Nguyễn Thanh Tùng</t>
  </si>
  <si>
    <t>Nguyễn Đình Quang Vinh</t>
  </si>
  <si>
    <t>Nguyễn Tất Anh Vũ</t>
  </si>
  <si>
    <t>Ấn định danh sách có 72 sinh viên./.</t>
  </si>
  <si>
    <t>Bùi Khương Duy</t>
  </si>
  <si>
    <t>Vũ Nhật Minh</t>
  </si>
  <si>
    <t>Nguyễn Minh Quang Hiếu</t>
  </si>
  <si>
    <t>Nguyễn Vũ Minh Thành</t>
  </si>
  <si>
    <t>Đỗ Duy Anh</t>
  </si>
  <si>
    <t>Phạm Hải Anh</t>
  </si>
  <si>
    <t>Nguyễn Mạnh Cường</t>
  </si>
  <si>
    <t>Đỗ Minh Hiếu</t>
  </si>
  <si>
    <t>Lê Tô Hiệu</t>
  </si>
  <si>
    <t>Đỗ Huy</t>
  </si>
  <si>
    <t>Ngạc Anh Kiệt</t>
  </si>
  <si>
    <t>Nguyễn Thế Khang</t>
  </si>
  <si>
    <t>Phạm Cảnh Khuê</t>
  </si>
  <si>
    <t>Hoàng Nhật Minh</t>
  </si>
  <si>
    <t>Nguyễn Đức Minh</t>
  </si>
  <si>
    <t>Lê Minh Quân</t>
  </si>
  <si>
    <t>Nguyễn Phan Nam Sơn</t>
  </si>
  <si>
    <t>Dương Đình Thắng</t>
  </si>
  <si>
    <t>Nguyễn Thành Vinh</t>
  </si>
  <si>
    <t>Nguyễn Quốc Cường</t>
  </si>
  <si>
    <t>Hồ Xuân Đạt</t>
  </si>
  <si>
    <t>Nguyễn Thùy Linh</t>
  </si>
  <si>
    <t>Ngô Quang Minh</t>
  </si>
  <si>
    <t>Tô Thanh Tùng</t>
  </si>
  <si>
    <t>Bùi Duy Hoàng Anh</t>
  </si>
  <si>
    <t>Hoàng Đức Anh</t>
  </si>
  <si>
    <t>Nguyễn Phương Anh</t>
  </si>
  <si>
    <t>Nguyễn Thế Anh</t>
  </si>
  <si>
    <t>Trần Ngọc Anh</t>
  </si>
  <si>
    <t>Đỗ Đức Bảo</t>
  </si>
  <si>
    <t>Đặng Văn Cường</t>
  </si>
  <si>
    <t>Nghiêm Quang Dũng</t>
  </si>
  <si>
    <t>Nguyễn Tiến Dũng</t>
  </si>
  <si>
    <t>Lê Phương Duy</t>
  </si>
  <si>
    <t>Phạm Tiến Đạt</t>
  </si>
  <si>
    <t>Vũ Trung Đức</t>
  </si>
  <si>
    <t>Hoàng Thanh Hải</t>
  </si>
  <si>
    <t>Phạm Thu Hằng</t>
  </si>
  <si>
    <t>Nguyễn Văn Hiệp</t>
  </si>
  <si>
    <t>Bùi Minh Hiếu</t>
  </si>
  <si>
    <t>Phạm Minh Hiếu</t>
  </si>
  <si>
    <t>Nguyễn Đình Hoàn</t>
  </si>
  <si>
    <t>Trần Minh Hoàng</t>
  </si>
  <si>
    <t>Hoàng Đức Huy</t>
  </si>
  <si>
    <t>Lê Văn Huỳnh</t>
  </si>
  <si>
    <t>Lê Mạnh Kha</t>
  </si>
  <si>
    <t>Lương Quốc Khánh</t>
  </si>
  <si>
    <t>Lê Trung Kiên</t>
  </si>
  <si>
    <t>Vũ Đức Kiên</t>
  </si>
  <si>
    <t>Cao Việt Long</t>
  </si>
  <si>
    <t>Nguyễn Đức Thành Long</t>
  </si>
  <si>
    <t>Trương Hoàng Mạnh</t>
  </si>
  <si>
    <t>Lê Tấn Minh</t>
  </si>
  <si>
    <t>Vũ Quang Minh</t>
  </si>
  <si>
    <t>Vũ Đình Nam</t>
  </si>
  <si>
    <t>Vũ Phương Nhi</t>
  </si>
  <si>
    <t>Lê Tấn Phát</t>
  </si>
  <si>
    <t>Hồ Duy Phương</t>
  </si>
  <si>
    <t>Nguyễn Ngọc Quang</t>
  </si>
  <si>
    <t>Nguyễn Anh Quân</t>
  </si>
  <si>
    <t>Trần Thị Ngọc Tâm</t>
  </si>
  <si>
    <t>Phạm Quốc Thái</t>
  </si>
  <si>
    <t>Phạm Lê Đức Thành</t>
  </si>
  <si>
    <t>Nguyễn Quang Thịnh</t>
  </si>
  <si>
    <t>Nguyễn Quốc Tuấn</t>
  </si>
  <si>
    <t>Đào Lê Khang Uyn</t>
  </si>
  <si>
    <t>Nguyễn Sĩ Việt</t>
  </si>
  <si>
    <t>Dương Nguyễn Gia Vinh</t>
  </si>
  <si>
    <t>Vũ Đức Vượng</t>
  </si>
  <si>
    <t>Thân Ngọc Dũng</t>
  </si>
  <si>
    <t>Đào Ngọc Đức</t>
  </si>
  <si>
    <t>Nguyễn Đức Thiện</t>
  </si>
  <si>
    <t>Nguyễn Trung Phúc Anh</t>
  </si>
  <si>
    <t>Hà Hữu Dũng</t>
  </si>
  <si>
    <t>Trần Tiến Dũng</t>
  </si>
  <si>
    <t>Phạm Thị Mỹ Lệ</t>
  </si>
  <si>
    <t>Nguyễn Khánh Linh</t>
  </si>
  <si>
    <t>Nguyễn Quy Thành An</t>
  </si>
  <si>
    <t>Nguyễn Gia Bảo</t>
  </si>
  <si>
    <t>Nguyễn Hồ Khánh</t>
  </si>
  <si>
    <t>Phí Vân Long</t>
  </si>
  <si>
    <t>Nguyễn Minh Quang</t>
  </si>
  <si>
    <t>Trần Đăng Minh Tâm</t>
  </si>
  <si>
    <t>Nguyễn Công Anh Tuấn</t>
  </si>
  <si>
    <t>Đào Sơn Tùng</t>
  </si>
  <si>
    <t>Nguyễn Tiến Thịnh</t>
  </si>
  <si>
    <t>Hàn Nguyên Trường</t>
  </si>
  <si>
    <t>Đỗ Thiện Vũ</t>
  </si>
  <si>
    <t>Hoàng Thị Ngọc Ánh</t>
  </si>
  <si>
    <t>Trần Đàm Mạnh Cường</t>
  </si>
  <si>
    <t>Dương Đức Dũng</t>
  </si>
  <si>
    <t>Trần Đình Đắc</t>
  </si>
  <si>
    <t>Bùi Đình Đăng</t>
  </si>
  <si>
    <t>Nguyễn Thiên Hảo</t>
  </si>
  <si>
    <t>Nguyễn Huy Hoàng</t>
  </si>
  <si>
    <t>Nguyễn Đắc Học</t>
  </si>
  <si>
    <t>Ngô Quang Huy</t>
  </si>
  <si>
    <t>Dương Bá Hưng</t>
  </si>
  <si>
    <t>Khương Gia Khánh</t>
  </si>
  <si>
    <t>Lê Đức Lâm</t>
  </si>
  <si>
    <t>Chu Thành Long</t>
  </si>
  <si>
    <t>Vũ Văn Lộc</t>
  </si>
  <si>
    <t>Lý Trường Phước</t>
  </si>
  <si>
    <t>Mai Hoàng Tùng</t>
  </si>
  <si>
    <t>Đinh Quang Dự</t>
  </si>
  <si>
    <t>Ấn định danh sách có 36 sinh viên./.</t>
  </si>
  <si>
    <t>Phạm Văn Nam</t>
  </si>
  <si>
    <t>Trần Xuân Lộc</t>
  </si>
  <si>
    <t>Vũ Đình Vương</t>
  </si>
  <si>
    <t>Nguyễn Mạnh Dũng</t>
  </si>
  <si>
    <t>Vũ Thế Quân</t>
  </si>
  <si>
    <t>Nguyễn Long Vũ</t>
  </si>
  <si>
    <t>Nguyễn Quang Minh</t>
  </si>
  <si>
    <t>Vũ Hải Triều</t>
  </si>
  <si>
    <t>Phạm Ngọc Khánh</t>
  </si>
  <si>
    <t>Lê Phạm Hải Nam</t>
  </si>
  <si>
    <t>Nguyễn Phong Tấn</t>
  </si>
  <si>
    <t>Đỗ An Duy</t>
  </si>
  <si>
    <t>Đoàn Hải Dương</t>
  </si>
  <si>
    <t>Trần Quốc Toản</t>
  </si>
  <si>
    <t>Nguyễn Huy Toàn</t>
  </si>
  <si>
    <t>Lê Văn Tuệ</t>
  </si>
  <si>
    <t>Lê Văn Hưng</t>
  </si>
  <si>
    <t>Nguyễn Năng Dương</t>
  </si>
  <si>
    <t>Nguyễn Phú Trọng</t>
  </si>
  <si>
    <t>Lương Quốc Hùng</t>
  </si>
  <si>
    <t>Nguyễn Viết Hải</t>
  </si>
  <si>
    <t>Nguyễn Quốc An</t>
  </si>
  <si>
    <t>Nông Minh Khánh</t>
  </si>
  <si>
    <t>Giang Văn Huy</t>
  </si>
  <si>
    <t>Trần Duy Khánh</t>
  </si>
  <si>
    <t>Nguyễn Đức Long</t>
  </si>
  <si>
    <t>Hoàng Ngọc Minh</t>
  </si>
  <si>
    <t>Nguyễn Tuấn Quang</t>
  </si>
  <si>
    <t>Nguyễn Xuân Huy</t>
  </si>
  <si>
    <t>Nguyễn Đăng Giáp</t>
  </si>
  <si>
    <t>Nguyễn Hữu Thắng</t>
  </si>
  <si>
    <t>Phạm Văn Phan</t>
  </si>
  <si>
    <t>Nguyễn Văn Bình</t>
  </si>
  <si>
    <t>Lê Quốc Việt</t>
  </si>
  <si>
    <t>Nguyễn Hoàng Nam</t>
  </si>
  <si>
    <t>Nguyễn Tuấn Anh</t>
  </si>
  <si>
    <t>Nguyễn Trọng Hoàng</t>
  </si>
  <si>
    <t>Cao Lê Phụng</t>
  </si>
  <si>
    <t>Lê Vũ Đức Hiếu</t>
  </si>
  <si>
    <t>Vũ Quang Duy</t>
  </si>
  <si>
    <t>Lê Thị Hồng Hoa</t>
  </si>
  <si>
    <t>Trần Đức Anh</t>
  </si>
  <si>
    <t>Lê Mai Việt Hoàng</t>
  </si>
  <si>
    <t>Lê Doãn Tuân</t>
  </si>
  <si>
    <t>Nguyễn Thành Đạt</t>
  </si>
  <si>
    <t>Võ Văn Cường</t>
  </si>
  <si>
    <t>Phan Đình Danh</t>
  </si>
  <si>
    <t>Nguyễn Tuấn Khải</t>
  </si>
  <si>
    <t>Nguyễn Văn Phong</t>
  </si>
  <si>
    <t>Hoàng Anh Dũng</t>
  </si>
  <si>
    <t>Hưng Minh Tuấn</t>
  </si>
  <si>
    <t>Đào Đình Hưng</t>
  </si>
  <si>
    <t>Trần Duy Thức</t>
  </si>
  <si>
    <t>Lê Anh Đức</t>
  </si>
  <si>
    <t>Dương Minh Kiên</t>
  </si>
  <si>
    <t>Ấn định danh sách có 57 sinh viên./.</t>
  </si>
  <si>
    <t>Ngô Đức Hiếu</t>
  </si>
  <si>
    <t>Nghiêm Đình Dương</t>
  </si>
  <si>
    <t>Vũ Minh Hoàng Tùng</t>
  </si>
  <si>
    <t>Nguyễn Đức Triệu</t>
  </si>
  <si>
    <t>Vũ Anh Tuấn</t>
  </si>
  <si>
    <t>Đường Văn Long</t>
  </si>
  <si>
    <t>Phạm Văn Duy</t>
  </si>
  <si>
    <t>Trịnh Minh Khanh</t>
  </si>
  <si>
    <t>Tô Hồng Khánh</t>
  </si>
  <si>
    <t>Trần Ngọc Tú</t>
  </si>
  <si>
    <t>Lê Anh Huy</t>
  </si>
  <si>
    <t>Vương Hoàng Quý</t>
  </si>
  <si>
    <t>Bùi Việt Hoàng</t>
  </si>
  <si>
    <t>Lao Văn Hùng</t>
  </si>
  <si>
    <t>Quách Ngọc Quang</t>
  </si>
  <si>
    <t>Doãn Đức Minh</t>
  </si>
  <si>
    <t>Nguyễn Mạnh Phúc Lộc</t>
  </si>
  <si>
    <t>Nguyễn Hoàng Phương</t>
  </si>
  <si>
    <t>Tạ Đình Kiên</t>
  </si>
  <si>
    <t>Nguyễn Quang Duy</t>
  </si>
  <si>
    <t>Nguyễn Đức Dũng</t>
  </si>
  <si>
    <t>Đỗ Thành Hưng</t>
  </si>
  <si>
    <t>Phạm Ngọc Đô</t>
  </si>
  <si>
    <t>Dương Minh Vương</t>
  </si>
  <si>
    <t>Đặng Minh Dương</t>
  </si>
  <si>
    <t>Nguyễn Văn Diện</t>
  </si>
  <si>
    <t>Bùi Minh Huy</t>
  </si>
  <si>
    <t>Nguyễn Tuấn Phong</t>
  </si>
  <si>
    <t>Nguyễn Trọng Nam</t>
  </si>
  <si>
    <t>Đỗ Nhất Anh</t>
  </si>
  <si>
    <t>Nguyễn Thị Kiều Trang</t>
  </si>
  <si>
    <t>Đoàn Đức Mạnh</t>
  </si>
  <si>
    <t>Phạm Quốc Huy</t>
  </si>
  <si>
    <t>Phạm Anh Tuân</t>
  </si>
  <si>
    <t>Đào Văn Đạt</t>
  </si>
  <si>
    <t>Phạm Gia Khánh</t>
  </si>
  <si>
    <t>Nguyễn Quốc Toản</t>
  </si>
  <si>
    <t>Lê Hoàng Trung</t>
  </si>
  <si>
    <t>Lưu Công Hải</t>
  </si>
  <si>
    <t>Phạm Hữu Hoàng</t>
  </si>
  <si>
    <t>Vũ Minh Chiến</t>
  </si>
  <si>
    <t>Cao Song Toàn</t>
  </si>
  <si>
    <t>Trần Đức Việt Anh</t>
  </si>
  <si>
    <t>Lê Thành Nam</t>
  </si>
  <si>
    <t>Đặng Hoàng Nam</t>
  </si>
  <si>
    <t>Nguyễn Đức Việt</t>
  </si>
  <si>
    <t>Nguyễn Hữu Trọng Anh</t>
  </si>
  <si>
    <t>Lâm Chiêu Phan</t>
  </si>
  <si>
    <t>Nguyễn Tất Thắng</t>
  </si>
  <si>
    <t>Lê Trương Nguyễn Hoàng</t>
  </si>
  <si>
    <t>Nguyễn Minh Đức</t>
  </si>
  <si>
    <t>Dương Trung Hiếu</t>
  </si>
  <si>
    <t>Nguyễn Thành Lâm</t>
  </si>
  <si>
    <t>Trần Duy Hưng</t>
  </si>
  <si>
    <t>Lê Thế Minh</t>
  </si>
  <si>
    <t>Ấn định danh sách có 58 sinh viên./.</t>
  </si>
  <si>
    <t>Nguyễn Chí Nguyên</t>
  </si>
  <si>
    <t>Nguyễn Quang Thái</t>
  </si>
  <si>
    <t>Trương Văn Nam</t>
  </si>
  <si>
    <t>Lê Hồng Phúc</t>
  </si>
  <si>
    <t>Nguyễn Hữu Nam</t>
  </si>
  <si>
    <t>Phùng Tuấn Kiệt</t>
  </si>
  <si>
    <t>Lê Tuấn Ngọc</t>
  </si>
  <si>
    <t>Hoàng Đức Kiên</t>
  </si>
  <si>
    <t>Nguyễn Thế Dũng</t>
  </si>
  <si>
    <t>Nguyễn Công Hải</t>
  </si>
  <si>
    <t>Khuất Nguyễn Diệu Trang</t>
  </si>
  <si>
    <t>Hà Đức Minh</t>
  </si>
  <si>
    <t>Đỗ Việt Hải</t>
  </si>
  <si>
    <t>Dương Nhật Minh</t>
  </si>
  <si>
    <t>Mai Đức Minh</t>
  </si>
  <si>
    <t>Trịnh Thành Thiên</t>
  </si>
  <si>
    <t>Hoàng Tuấn Hưng</t>
  </si>
  <si>
    <t>Lê Anh Tuấn</t>
  </si>
  <si>
    <t>Thiều Việt Tuấn Khanh</t>
  </si>
  <si>
    <t>Nguyễn Ngọc Đại</t>
  </si>
  <si>
    <t>Nguyễn Công Huy</t>
  </si>
  <si>
    <t>Nguyễn Việt Quang</t>
  </si>
  <si>
    <t>Nguyễn Quang An</t>
  </si>
  <si>
    <t>Lê Thế Hiển</t>
  </si>
  <si>
    <t>Cao Quang Vinh</t>
  </si>
  <si>
    <t>Ngô Tuấn Hưng</t>
  </si>
  <si>
    <t>Dương Kiến Quốc</t>
  </si>
  <si>
    <t>Trần Trung Đức</t>
  </si>
  <si>
    <t>Đàm Nhật Minh</t>
  </si>
  <si>
    <t>Lê Hoài Nam</t>
  </si>
  <si>
    <t>Ngô Quang Tăng</t>
  </si>
  <si>
    <t>Ngô Thành Tiến</t>
  </si>
  <si>
    <t>Nguyễn Đình An</t>
  </si>
  <si>
    <t>Dương Thị Huệ</t>
  </si>
  <si>
    <t>Lê Trần Anh Dũng</t>
  </si>
  <si>
    <t>Bùi Duy Anh</t>
  </si>
  <si>
    <t>Phạm Đan Trường</t>
  </si>
  <si>
    <t>Phạm Văn Chiến</t>
  </si>
  <si>
    <t>Phùng Thị Linh</t>
  </si>
  <si>
    <t>Nguyễn Thị Mai Chi</t>
  </si>
  <si>
    <t>Nguyễn Thị Trang</t>
  </si>
  <si>
    <t>Lê Quang Huy</t>
  </si>
  <si>
    <t>Nguyễn Quốc Huy</t>
  </si>
  <si>
    <t>Nguyễn Việt Hoàng</t>
  </si>
  <si>
    <t>Ngô Anh Sơn</t>
  </si>
  <si>
    <t>Phạm Anh Tú</t>
  </si>
  <si>
    <t>Ngô Nhật Long</t>
  </si>
  <si>
    <t>Nguyễn Việt Anh</t>
  </si>
  <si>
    <t>Chu Tâm Vũ</t>
  </si>
  <si>
    <t>Phạm Khôi Nguyên</t>
  </si>
  <si>
    <t>Nguyễn Phan Anh</t>
  </si>
  <si>
    <t>Nguyễn Hoàng Minh</t>
  </si>
  <si>
    <t>Phùng Quốc Việt</t>
  </si>
  <si>
    <t>Tạ Thị Huyền Trang</t>
  </si>
  <si>
    <t>Đinh Xuân Hải</t>
  </si>
  <si>
    <t>Khương Duy</t>
  </si>
  <si>
    <t>Phạm Đức Vượng</t>
  </si>
  <si>
    <t>Nguyễn Việt Dũng</t>
  </si>
  <si>
    <t>Lê Duy Long</t>
  </si>
  <si>
    <t>Trần Duy Long</t>
  </si>
  <si>
    <t>Nguyễn Hồng Minh</t>
  </si>
  <si>
    <t>Hứa Huyền Thu</t>
  </si>
  <si>
    <t>Phạm Duy Mạnh</t>
  </si>
  <si>
    <t>Đinh Thái Phong</t>
  </si>
  <si>
    <t>Đặng Xuân Chung</t>
  </si>
  <si>
    <t>Vũ Hải Đăng</t>
  </si>
  <si>
    <t>Phạm Huy Bằng</t>
  </si>
  <si>
    <t>Đào Thu Hoài</t>
  </si>
  <si>
    <t>Mai Đức Hiệp</t>
  </si>
  <si>
    <t>Lê Quang Tuấn</t>
  </si>
  <si>
    <t>Đặng Ngọc Giáp</t>
  </si>
  <si>
    <t>Vũ Công Hoan</t>
  </si>
  <si>
    <t>Trần Quang Huy</t>
  </si>
  <si>
    <t>Vũ Đức Hiếu</t>
  </si>
  <si>
    <t>Đỗ Hoàng Long</t>
  </si>
  <si>
    <t>Nguyễn Xuân Giang</t>
  </si>
  <si>
    <t>Tào Mạnh Đức</t>
  </si>
  <si>
    <t>Nguyễn Ngọc Dương</t>
  </si>
  <si>
    <t>Phạm Mạnh Kiên</t>
  </si>
  <si>
    <t>Phạm Yến Nhi</t>
  </si>
  <si>
    <t>Trần Tuấn Hưng</t>
  </si>
  <si>
    <t>Phan Như Vũ Marcel</t>
  </si>
  <si>
    <t>Đỗ Thành Lập</t>
  </si>
  <si>
    <t>Đoàn Quốc Huy</t>
  </si>
  <si>
    <t>Nguyễn Minh Trí</t>
  </si>
  <si>
    <t>Lê Hiển Vinh</t>
  </si>
  <si>
    <t>Đào Đình Thảo</t>
  </si>
  <si>
    <t>Nguyễn Trọng Diễn</t>
  </si>
  <si>
    <t>Đặng Tùng Sơn</t>
  </si>
  <si>
    <t>Nguyễn Văn Chiến</t>
  </si>
  <si>
    <t>Nguyễn Trương Dũng</t>
  </si>
  <si>
    <t>Ấn định danh sách có 103 sinh viên./.</t>
  </si>
  <si>
    <t>Trần Hoàng Thắng</t>
  </si>
  <si>
    <t>Trần Thanh Tuấn</t>
  </si>
  <si>
    <t>Tô Vũ Khôi Nguyên</t>
  </si>
  <si>
    <t>Nguyễn Tuấn Cảnh</t>
  </si>
  <si>
    <t>Nguyễn Đức Khánh Huyền</t>
  </si>
  <si>
    <t>Vương Ngọc Đạt</t>
  </si>
  <si>
    <t>Nguyễn Văn Bằng</t>
  </si>
  <si>
    <t>Lý Văn Lộc</t>
  </si>
  <si>
    <t>Khúc Khải Hoàn</t>
  </si>
  <si>
    <t>Phạm Đặng Quang Hải</t>
  </si>
  <si>
    <t>Nguyễn Đào Đức Thắng</t>
  </si>
  <si>
    <t>Nguyễn Đình Cảnh Kỳ</t>
  </si>
  <si>
    <t>Bùi Quang Dương</t>
  </si>
  <si>
    <t>Phàn Qúy Đường</t>
  </si>
  <si>
    <t>Vũ Thị Thu Trang</t>
  </si>
  <si>
    <t>Đặng Quốc Toàn</t>
  </si>
  <si>
    <t>Vũ Đình Đức</t>
  </si>
  <si>
    <t>Hoàng Việt Anh</t>
  </si>
  <si>
    <t>Nguyễn Đức Giang</t>
  </si>
  <si>
    <t>Mai Quốc Hiếu</t>
  </si>
  <si>
    <t>Đinh Mạnh Quân</t>
  </si>
  <si>
    <t>Lê Công Phú</t>
  </si>
  <si>
    <t>Nguyễn Đức Thắng</t>
  </si>
  <si>
    <t>Lê Hoàng Thanh Phương</t>
  </si>
  <si>
    <t>Trương Ngọc Anh</t>
  </si>
  <si>
    <t>Dương Vũ Việt Thắng</t>
  </si>
  <si>
    <t>Hoàng Kim Trường</t>
  </si>
  <si>
    <t>Trần Thái Thịnh</t>
  </si>
  <si>
    <t>Phạm Trung Anh</t>
  </si>
  <si>
    <t>Phạm Thái Vinh</t>
  </si>
  <si>
    <t>Nguyễn Hữu Huy</t>
  </si>
  <si>
    <t>Nguyễn Quang Sáng</t>
  </si>
  <si>
    <t>Nguyễn Mạnh Tường</t>
  </si>
  <si>
    <t>Nguyễn Bảo Long</t>
  </si>
  <si>
    <t>Phạm Văn Bách</t>
  </si>
  <si>
    <t>Nguyễn Kiều Đức Phú</t>
  </si>
  <si>
    <t>Nguyễn Văn Diễn</t>
  </si>
  <si>
    <t>Đỗ Mạnh Đoan</t>
  </si>
  <si>
    <t>Trần Thái Bình</t>
  </si>
  <si>
    <t>Nguyễn Thanh Đức</t>
  </si>
  <si>
    <t>Nguyễn Huy Thắng</t>
  </si>
  <si>
    <t>Đinh Mạnh Tuyên</t>
  </si>
  <si>
    <t>Hoàng Văn Cường</t>
  </si>
  <si>
    <t>Trần Đình Cảnh</t>
  </si>
  <si>
    <t>Đào Duy Hưng</t>
  </si>
  <si>
    <t>Nguyễn Anh Vũ</t>
  </si>
  <si>
    <t>Lâm Việt Anh</t>
  </si>
  <si>
    <t>Lê Quốc Anh</t>
  </si>
  <si>
    <t>Nguyễn Quang Anh</t>
  </si>
  <si>
    <t>Đỗ Hoàng Gia Bảo</t>
  </si>
  <si>
    <t>Nguyễn Thanh Bình</t>
  </si>
  <si>
    <t>Nguyễn Thị Phương Chi</t>
  </si>
  <si>
    <t>Trần Minh Chiến</t>
  </si>
  <si>
    <t>Nguyễn Đức Duân</t>
  </si>
  <si>
    <t>Nguyễn Anh Dũng</t>
  </si>
  <si>
    <t>Bùi Đăng Dương</t>
  </si>
  <si>
    <t>Phan Đăng Dương</t>
  </si>
  <si>
    <t>Lê Hải Đăng</t>
  </si>
  <si>
    <t>Trịnh Văn Giang</t>
  </si>
  <si>
    <t>Nguyễn Văn Hà</t>
  </si>
  <si>
    <t>Ngô Văn Hiệp</t>
  </si>
  <si>
    <t>Phùng Minh Hiếu</t>
  </si>
  <si>
    <t>Lê Thanh Hoàng</t>
  </si>
  <si>
    <t>Võ Viết Hoàng</t>
  </si>
  <si>
    <t>Phan Xuân Hơn</t>
  </si>
  <si>
    <t>Lê Công Kiên</t>
  </si>
  <si>
    <t>Hà Huy Anh Kiệt</t>
  </si>
  <si>
    <t>Phạm Dương Khanh</t>
  </si>
  <si>
    <t>Nguyễn Quang Bảo Khánh</t>
  </si>
  <si>
    <t>Nguyễn Văn Khoa</t>
  </si>
  <si>
    <t>Nguyễn Tuấn Linh</t>
  </si>
  <si>
    <t>Phạm Thị Thùy Linh</t>
  </si>
  <si>
    <t>Lê Thanh Long</t>
  </si>
  <si>
    <t>Lê Ngô Đức Mạnh</t>
  </si>
  <si>
    <t>Nguyễn Xuân Mạnh</t>
  </si>
  <si>
    <t>Trần Nhật Minh</t>
  </si>
  <si>
    <t>Hoàng Nhật Nam</t>
  </si>
  <si>
    <t>Phạm Thành Nam</t>
  </si>
  <si>
    <t>Lê Thị Linh Nga</t>
  </si>
  <si>
    <t>Đỗ Thị Minh Ngọc</t>
  </si>
  <si>
    <t>Nguyễn Văn Nhân</t>
  </si>
  <si>
    <t>Nguyễn Thế Phong</t>
  </si>
  <si>
    <t>Trần Minh Phúc</t>
  </si>
  <si>
    <t>Trần Văn Phường</t>
  </si>
  <si>
    <t>Phùng Văn Quang</t>
  </si>
  <si>
    <t>Đặng Bá Quân</t>
  </si>
  <si>
    <t>Trịnh Quang Sáng</t>
  </si>
  <si>
    <t>Phạm Trung Sỹ</t>
  </si>
  <si>
    <t>Phùng Khắc Tâm</t>
  </si>
  <si>
    <t>Vũ Văn Tiến</t>
  </si>
  <si>
    <t>Đinh Kiều Công Tuấn</t>
  </si>
  <si>
    <t>Hoàng Nghĩa Tuấn</t>
  </si>
  <si>
    <t>Vũ Chí Anh Tuấn</t>
  </si>
  <si>
    <t>Phạm Ngọc Tùng</t>
  </si>
  <si>
    <t>Bùi Xuân Thanh</t>
  </si>
  <si>
    <t>Nguyễn Tất Thành</t>
  </si>
  <si>
    <t>Nguyễn Thế Thiện</t>
  </si>
  <si>
    <t>Nguyễn Minh Thịnh</t>
  </si>
  <si>
    <t>Nguyễn Minh Trọng</t>
  </si>
  <si>
    <t>Nguyễn Công Trường</t>
  </si>
  <si>
    <t>Vũ Đức Anh</t>
  </si>
  <si>
    <t>Nguyễn Quang Bảo</t>
  </si>
  <si>
    <t>Nguyễn Đình Cường</t>
  </si>
  <si>
    <t>Hoàng Hải Chiến</t>
  </si>
  <si>
    <t>Nguyễn Văn Dân</t>
  </si>
  <si>
    <t>Bùi Tiến Dũng</t>
  </si>
  <si>
    <t>Nguyễn Mạnh Duy</t>
  </si>
  <si>
    <t>Đỗ Tùng Dương</t>
  </si>
  <si>
    <t>Phùng Khắc Dương</t>
  </si>
  <si>
    <t>Trịnh Đình Đạt</t>
  </si>
  <si>
    <t>Nguyễn Trường Giang</t>
  </si>
  <si>
    <t>Trương Hoàng Giang</t>
  </si>
  <si>
    <t>Hoàng Viết Hiệp</t>
  </si>
  <si>
    <t>Phạm Đức Hiếu</t>
  </si>
  <si>
    <t>Đoàn Quang Hoàn</t>
  </si>
  <si>
    <t>Mai Huy Hoàng</t>
  </si>
  <si>
    <t>Trần Huy Hoàng</t>
  </si>
  <si>
    <t>Vũ Huy Hoàng</t>
  </si>
  <si>
    <t>Hoàng Minh Hưng</t>
  </si>
  <si>
    <t>Trần Văn Kiên</t>
  </si>
  <si>
    <t>Đỗ Tuấn Khanh</t>
  </si>
  <si>
    <t>Mai Gia Khánh</t>
  </si>
  <si>
    <t>Trần Thế Khôi</t>
  </si>
  <si>
    <t>Nguyễn Việt Linh</t>
  </si>
  <si>
    <t>Đinh Thành Long</t>
  </si>
  <si>
    <t>Hoàng Đức Mạnh</t>
  </si>
  <si>
    <t>Nguyễn Văn Mạnh</t>
  </si>
  <si>
    <t>Tạ Đức Mạnh</t>
  </si>
  <si>
    <t>Vũ Ngọc Trường Minh</t>
  </si>
  <si>
    <t>Phan Đình Phương Nam</t>
  </si>
  <si>
    <t>Đặng Trọng Nghĩa</t>
  </si>
  <si>
    <t>Lê Nguyễn</t>
  </si>
  <si>
    <t>Chu Hồng Phong</t>
  </si>
  <si>
    <t>Vũ Hải Phong</t>
  </si>
  <si>
    <t>Hà Thu Phương</t>
  </si>
  <si>
    <t>Bùi Đức Quân</t>
  </si>
  <si>
    <t>Trần Văn Trung Quân</t>
  </si>
  <si>
    <t>Lê Minh Quyền</t>
  </si>
  <si>
    <t>Nguyễn Thế Hoàng Sơn</t>
  </si>
  <si>
    <t>Phan Thành Tài</t>
  </si>
  <si>
    <t>Nguyễn Trọng Tấn</t>
  </si>
  <si>
    <t>Vũ Hàn Tín</t>
  </si>
  <si>
    <t>Đoàn Mạnh Tuấn</t>
  </si>
  <si>
    <t>Quách Thanh Tuấn</t>
  </si>
  <si>
    <t>Đỗ Đặng Tuyên</t>
  </si>
  <si>
    <t>Nguyễn Hải Thanh</t>
  </si>
  <si>
    <t>Nguyễn Tiến Thành</t>
  </si>
  <si>
    <t>Lưu Tiến Thịnh</t>
  </si>
  <si>
    <t>Trịnh Thị Huyền Trang</t>
  </si>
  <si>
    <t>Nguyễn Đức Trọng</t>
  </si>
  <si>
    <t>Mã Thành Trung</t>
  </si>
  <si>
    <t>Lương Hữu Việt</t>
  </si>
  <si>
    <t>Lê Hoàng Vũ</t>
  </si>
  <si>
    <t>Ấn định danh sách có 60 sinh viên./.</t>
  </si>
  <si>
    <t>Bùi Trường An</t>
  </si>
  <si>
    <t>Đỗ Việt Anh</t>
  </si>
  <si>
    <t>Lê Anh Tuấn Bằng</t>
  </si>
  <si>
    <t>Phạm Thị Bích</t>
  </si>
  <si>
    <t>Hoa Mạnh Cường</t>
  </si>
  <si>
    <t>Tô Văn Chúc</t>
  </si>
  <si>
    <t>Bùi Mạnh Dũng</t>
  </si>
  <si>
    <t>Kiều Minh Dũng</t>
  </si>
  <si>
    <t>Thân Thế Trí Dũng</t>
  </si>
  <si>
    <t>Nguyễn Đức Duy</t>
  </si>
  <si>
    <t>Văn Thư Đạt</t>
  </si>
  <si>
    <t>Ngô Thiện Đắc</t>
  </si>
  <si>
    <t>Phạm Thành Đông</t>
  </si>
  <si>
    <t>Lê Mạnh Đức</t>
  </si>
  <si>
    <t>Phan Hoàng Đức</t>
  </si>
  <si>
    <t>Lê Minh Hải</t>
  </si>
  <si>
    <t>Đinh Văn Hào</t>
  </si>
  <si>
    <t>Mai Đức Hiền</t>
  </si>
  <si>
    <t>Vũ Văn Hiệp</t>
  </si>
  <si>
    <t>Dương Văn Hùng</t>
  </si>
  <si>
    <t>Lăng Văn Huy</t>
  </si>
  <si>
    <t>Uông Gia Huy</t>
  </si>
  <si>
    <t>Trần Lưu Hưng</t>
  </si>
  <si>
    <t>Lục Văn Khoa</t>
  </si>
  <si>
    <t>Nguyễn Văn Linh</t>
  </si>
  <si>
    <t>Phạm Đức Long</t>
  </si>
  <si>
    <t>Dương Quang Minh</t>
  </si>
  <si>
    <t>Lưu Gia Minh</t>
  </si>
  <si>
    <t>Dương Thị Kim Ngân</t>
  </si>
  <si>
    <t>Nguyễn Minh Nghĩa</t>
  </si>
  <si>
    <t>Đinh Văn Phúc</t>
  </si>
  <si>
    <t>Lê Hồng Quang</t>
  </si>
  <si>
    <t>Bùi Anh Quân</t>
  </si>
  <si>
    <t>Nguyễn Tất Quân</t>
  </si>
  <si>
    <t>Nguyễn Trọng Quân</t>
  </si>
  <si>
    <t>Nguyễn Văn Quân</t>
  </si>
  <si>
    <t>Lương Nguyễn Việt Sang</t>
  </si>
  <si>
    <t>Trần Ngọc Sáng</t>
  </si>
  <si>
    <t>Vũ Ngọc Sơn</t>
  </si>
  <si>
    <t>Hoàng Minh Tâm</t>
  </si>
  <si>
    <t>Nguyễn Văn Tổng</t>
  </si>
  <si>
    <t>Nguyễn Quang Tuân</t>
  </si>
  <si>
    <t>Triệu Bùi Minh Tuấn</t>
  </si>
  <si>
    <t>Mạc Văn Tùng</t>
  </si>
  <si>
    <t>Trần Sơn Tùng</t>
  </si>
  <si>
    <t>Nguyễn Trần Thu Thảo</t>
  </si>
  <si>
    <t>Trần Việt Thắng</t>
  </si>
  <si>
    <t>Nguyễn Hoàng Thiện</t>
  </si>
  <si>
    <t>Mai Đức Trí</t>
  </si>
  <si>
    <t>Hoàng Xuân Trường</t>
  </si>
  <si>
    <t>Lê Minh Tuấn Vũ</t>
  </si>
  <si>
    <t>Bùi Văn An</t>
  </si>
  <si>
    <t>Hoàng Kim Anh</t>
  </si>
  <si>
    <t>Nguyễn Huy Anh</t>
  </si>
  <si>
    <t>Trần Quang Anh</t>
  </si>
  <si>
    <t>Trần Ngọc Bảo</t>
  </si>
  <si>
    <t>Lê Tài Bảo Châu</t>
  </si>
  <si>
    <t>Bùi Văn Công</t>
  </si>
  <si>
    <t>Lê Đăng Đạt</t>
  </si>
  <si>
    <t>Hoàng Khánh Điệp</t>
  </si>
  <si>
    <t>Đặng Tuấn Dũng</t>
  </si>
  <si>
    <t>Vương Xuân Dũng</t>
  </si>
  <si>
    <t>Hoàng Văn Duy</t>
  </si>
  <si>
    <t>Trần Lê Duy</t>
  </si>
  <si>
    <t>Nghiêm Nguyễn Việt Hà</t>
  </si>
  <si>
    <t>Tống Đức Hiển</t>
  </si>
  <si>
    <t>Dương Nguyễn Hiếu</t>
  </si>
  <si>
    <t>Bùi Văn Hoàng</t>
  </si>
  <si>
    <t>Vũ Minh Hoàng</t>
  </si>
  <si>
    <t>Phan Bùi Tiến Hùng</t>
  </si>
  <si>
    <t>Nguyễn Đăng Huy</t>
  </si>
  <si>
    <t>Nguyễn Quốc Khánh</t>
  </si>
  <si>
    <t>Nguyễn Anh Kiệt</t>
  </si>
  <si>
    <t>Bùi Minh Lương</t>
  </si>
  <si>
    <t>Lê Xuân Đức Minh</t>
  </si>
  <si>
    <t>Phạm Ngọc Minh</t>
  </si>
  <si>
    <t>Phạm Hoài Nam</t>
  </si>
  <si>
    <t>Trần Thảo Nguyên</t>
  </si>
  <si>
    <t>Phan Văn Phong</t>
  </si>
  <si>
    <t>Nguyễn Minh Phương</t>
  </si>
  <si>
    <t>Nguyễn Gia Quang</t>
  </si>
  <si>
    <t>Trần Thị Quyên</t>
  </si>
  <si>
    <t>Hoàng Anh Tài</t>
  </si>
  <si>
    <t>Đinh Văn Thái</t>
  </si>
  <si>
    <t>Ngô Xuân Thành</t>
  </si>
  <si>
    <t>Hoàng Ngọc Thuận</t>
  </si>
  <si>
    <t>Nguyễn Duy Trà</t>
  </si>
  <si>
    <t>Tống Anh Tuấn</t>
  </si>
  <si>
    <t>Đàm Đức Tuyên</t>
  </si>
  <si>
    <t>Đinh Hoàng Việt</t>
  </si>
  <si>
    <t>Ấn định danh sách có 41 sinh viên./.</t>
  </si>
  <si>
    <t>Chu Văn An</t>
  </si>
  <si>
    <t>Hoàng Quốc Anh</t>
  </si>
  <si>
    <t>Trần Việt Anh</t>
  </si>
  <si>
    <t>Nguyễn Đức Bính</t>
  </si>
  <si>
    <t>Phan Văn Châu</t>
  </si>
  <si>
    <t>Phạm Ngọc Công</t>
  </si>
  <si>
    <t>Lê Văn Đam</t>
  </si>
  <si>
    <t>Hồ Minh Đức</t>
  </si>
  <si>
    <t>Lê Ánh Dương</t>
  </si>
  <si>
    <t>Lê Bá Duy</t>
  </si>
  <si>
    <t>Trần Nam Duy</t>
  </si>
  <si>
    <t>Giàng A Hải</t>
  </si>
  <si>
    <t>Kim Đình Hiệp</t>
  </si>
  <si>
    <t>Khuất Mạnh Hiếu</t>
  </si>
  <si>
    <t>Cao Việt Hoàng</t>
  </si>
  <si>
    <t>Đông Quang Hồng</t>
  </si>
  <si>
    <t>Trịnh Việt Hùng</t>
  </si>
  <si>
    <t>Phạm Quang Huy</t>
  </si>
  <si>
    <t>Nông Việt Khánh</t>
  </si>
  <si>
    <t>Nguyễn Trần Thế Kiệt</t>
  </si>
  <si>
    <t>Cao Văn Lộc</t>
  </si>
  <si>
    <t>Lê Duy Mạnh</t>
  </si>
  <si>
    <t>Trần Ngọc Minh</t>
  </si>
  <si>
    <t>Vũ Thành Nam</t>
  </si>
  <si>
    <t>Nguyễn Trọng Nhân</t>
  </si>
  <si>
    <t>Lê Trọng Phú</t>
  </si>
  <si>
    <t>Nguyễn Hữu Quang</t>
  </si>
  <si>
    <t>Nguyễn Thanh Sang</t>
  </si>
  <si>
    <t>Phan Văn Anh Tài</t>
  </si>
  <si>
    <t>Nguyễn Huy Thái</t>
  </si>
  <si>
    <t>Phan Đắc Trung Thành</t>
  </si>
  <si>
    <t>Phan Văn Thuận</t>
  </si>
  <si>
    <t>Lê Đình Triều</t>
  </si>
  <si>
    <t>Trần Quốc Tuấn</t>
  </si>
  <si>
    <t>Dương Văn Tuyên</t>
  </si>
  <si>
    <t>Phạm Quốc Việt</t>
  </si>
  <si>
    <t>Lã Trường An</t>
  </si>
  <si>
    <t>Lê Ngọc Anh</t>
  </si>
  <si>
    <t>Nguyễn Sỹ Tuấn Anh</t>
  </si>
  <si>
    <t>Nguyễn Xuân Bắc</t>
  </si>
  <si>
    <t>Nguyễn Đức Thanh Bình</t>
  </si>
  <si>
    <t>Ngô Thị Cẩm Chi</t>
  </si>
  <si>
    <t>Đàm Anh Cương</t>
  </si>
  <si>
    <t>Bùi Đình Hải Đăng</t>
  </si>
  <si>
    <t>Hoàng Trí Đức</t>
  </si>
  <si>
    <t>Nguyễn Hoàng Trung Dũng</t>
  </si>
  <si>
    <t>Nguyễn Đức Dương</t>
  </si>
  <si>
    <t>Trần Thành Duy</t>
  </si>
  <si>
    <t>Giang Văn Hải</t>
  </si>
  <si>
    <t>Bùi Đình Hiếu</t>
  </si>
  <si>
    <t>Nguyễn An Hiếu</t>
  </si>
  <si>
    <t>Dương Việt Hoàng</t>
  </si>
  <si>
    <t>Vi Minh Huế</t>
  </si>
  <si>
    <t>Lều Mạnh Hưng</t>
  </si>
  <si>
    <t>Nguyễn Sỹ Khởi</t>
  </si>
  <si>
    <t>Trần Tuấn Kiệt</t>
  </si>
  <si>
    <t>Nguyễn Duy Lợi</t>
  </si>
  <si>
    <t>Nguyễn Bá Mạnh</t>
  </si>
  <si>
    <t>Vũ Bình Minh</t>
  </si>
  <si>
    <t>Trần Quốc Đại Nghĩa</t>
  </si>
  <si>
    <t>Nguyễn Phương Nhi</t>
  </si>
  <si>
    <t>Nguyễn Tiến Phú</t>
  </si>
  <si>
    <t>Đặng Văn Quân</t>
  </si>
  <si>
    <t>Nguyễn Kim Sơn</t>
  </si>
  <si>
    <t>Đoàn Minh Tâm</t>
  </si>
  <si>
    <t>Đặng Đình Thắng</t>
  </si>
  <si>
    <t>Vũ Minh Thành</t>
  </si>
  <si>
    <t>Vũ Nguyên Thức</t>
  </si>
  <si>
    <t>Bùi Doãn Thanh Tùng</t>
  </si>
  <si>
    <t>Phan Mẫu Tuyến</t>
  </si>
  <si>
    <t>Lê Quang Vinh</t>
  </si>
  <si>
    <t>Lê Thành An</t>
  </si>
  <si>
    <t>Nguyễn Bảo Anh</t>
  </si>
  <si>
    <t>Đỗ Gia Bách</t>
  </si>
  <si>
    <t>Nguyễn Nam Bình</t>
  </si>
  <si>
    <t>Ngụy Phan Chiến</t>
  </si>
  <si>
    <t>Đinh Tiến Cường</t>
  </si>
  <si>
    <t>Lưu Ngọc Đăng</t>
  </si>
  <si>
    <t>Nguyễn Văn Đạt</t>
  </si>
  <si>
    <t>Nguyễn Bùi Hoàng Đức</t>
  </si>
  <si>
    <t>Nguyễn Hữu Dũng</t>
  </si>
  <si>
    <t>Nguyễn Hà Duy</t>
  </si>
  <si>
    <t>Đoàn Trường Giang</t>
  </si>
  <si>
    <t>Lương Minh Hải</t>
  </si>
  <si>
    <t>Bùi Mạnh Hiếu</t>
  </si>
  <si>
    <t>Nguyễn Trọng Hiếu</t>
  </si>
  <si>
    <t>Nguyễn Lê Hoàng</t>
  </si>
  <si>
    <t>Đỗ Việt Hùng</t>
  </si>
  <si>
    <t>Nguyễn Khánh Hưng</t>
  </si>
  <si>
    <t>Vũ Gia Huy</t>
  </si>
  <si>
    <t>Phan Tuấn Khương</t>
  </si>
  <si>
    <t>Đoàn Hồng Kông</t>
  </si>
  <si>
    <t>Đặng Thành Long</t>
  </si>
  <si>
    <t>Nguyễn Duy Minh</t>
  </si>
  <si>
    <t>Vũ Ngọc Minh</t>
  </si>
  <si>
    <t>Trịnh Xuân Ngọc</t>
  </si>
  <si>
    <t>Nguyễn Tuấn Ninh</t>
  </si>
  <si>
    <t>Cao Đặng Trường Phúc</t>
  </si>
  <si>
    <t>Hà Anh Quân</t>
  </si>
  <si>
    <t>Nguyễn Văn Quang</t>
  </si>
  <si>
    <t>Nguyễn Hiếu Tâm</t>
  </si>
  <si>
    <t>Hoàng Văn Thắng</t>
  </si>
  <si>
    <t>Lê Trọng Thi</t>
  </si>
  <si>
    <t>Bùi Xuân Tiến</t>
  </si>
  <si>
    <t>Đỗ Đăng Trường</t>
  </si>
  <si>
    <t>Bùi Minh Tùng</t>
  </si>
  <si>
    <t>Nguyễn Hoàng Vân</t>
  </si>
  <si>
    <t>Nguyễn Quang Vinh</t>
  </si>
  <si>
    <t>Ấn định danh sách có 40 sinh viên./.</t>
  </si>
  <si>
    <t>Phạm Hà Nguyên An</t>
  </si>
  <si>
    <t>Nguyễn Đỗ Đức Anh</t>
  </si>
  <si>
    <t>Nguyễn Viết Bách</t>
  </si>
  <si>
    <t>Phạm Long Bình</t>
  </si>
  <si>
    <t>Nguyễn Minh Chiến</t>
  </si>
  <si>
    <t>Lê Mạnh Cường</t>
  </si>
  <si>
    <t>Nguyễn Hữu Hải Đăng</t>
  </si>
  <si>
    <t>Phạm Xuân Đạt</t>
  </si>
  <si>
    <t>Nguyễn Quang Dương</t>
  </si>
  <si>
    <t>Nguyễn Lê Khánh Duy</t>
  </si>
  <si>
    <t>Nguyễn Hương Giang</t>
  </si>
  <si>
    <t>Mai Quang Hải</t>
  </si>
  <si>
    <t>Đỗ Hữu Đức Hiếu</t>
  </si>
  <si>
    <t>Nguyễn Tuấn Hoàng</t>
  </si>
  <si>
    <t>Lê Hoàng Phi Hùng</t>
  </si>
  <si>
    <t>Trần Quang Huynh</t>
  </si>
  <si>
    <t>Đỗ Trung Kiên</t>
  </si>
  <si>
    <t>Nguyễn Xuân Lâm</t>
  </si>
  <si>
    <t>Hoàng Công Bảo Long</t>
  </si>
  <si>
    <t>Phan Văn Mạnh</t>
  </si>
  <si>
    <t>Trần Hải Ninh</t>
  </si>
  <si>
    <t>Hoàng Tuấn Phúc</t>
  </si>
  <si>
    <t>Hà Minh Quân</t>
  </si>
  <si>
    <t>Nguyễn Thái Sơn</t>
  </si>
  <si>
    <t>Nguyễn Minh Tâm</t>
  </si>
  <si>
    <t>Nguyễn Ngọc Thắng</t>
  </si>
  <si>
    <t>Hoàng Đình Thọ</t>
  </si>
  <si>
    <t>Nguyễn Hoàng Tiến</t>
  </si>
  <si>
    <t>Vũ Văn Trường</t>
  </si>
  <si>
    <t>Lê Thanh Tùng</t>
  </si>
  <si>
    <t>Nguyễn Viết Hoàng Văn</t>
  </si>
  <si>
    <t>Ấn định danh sách có 39 sinh viên./.</t>
  </si>
  <si>
    <t>Phạm Đăng Bách</t>
  </si>
  <si>
    <t>Trần Văn Chiến</t>
  </si>
  <si>
    <t>Nguyễn Sỹ Nam Đăng</t>
  </si>
  <si>
    <t>Vũ An Đạt</t>
  </si>
  <si>
    <t>Nguyễn Tuấn Dũng</t>
  </si>
  <si>
    <t>Nguyễn Thùy Dương</t>
  </si>
  <si>
    <t>Trịnh Quang Hải</t>
  </si>
  <si>
    <t>Đỗ Lê Hiếu</t>
  </si>
  <si>
    <t>Lê Trần Tuấn Hùng</t>
  </si>
  <si>
    <t>Đặng Gia Huy</t>
  </si>
  <si>
    <t>Cao Quốc Khánh</t>
  </si>
  <si>
    <t>Nguyễn Duy Kiên</t>
  </si>
  <si>
    <t>Trần Văn Lâm</t>
  </si>
  <si>
    <t>Nguyễn Thành Long</t>
  </si>
  <si>
    <t>Đặng Đình Minh</t>
  </si>
  <si>
    <t>Nguyễn Văn Minh</t>
  </si>
  <si>
    <t>Lý Trần Minh Nguyên</t>
  </si>
  <si>
    <t>Đỗ Đình Phong</t>
  </si>
  <si>
    <t>Lại Hoàng Phúc</t>
  </si>
  <si>
    <t>Nguyễn Quốc Quân</t>
  </si>
  <si>
    <t>Phạm Gia Quang</t>
  </si>
  <si>
    <t>Nguyễn Trọng Vân Sơn</t>
  </si>
  <si>
    <t>Đào Đình Tân</t>
  </si>
  <si>
    <t>Vũ Văn Thắng</t>
  </si>
  <si>
    <t>Đoàn Minh Thu</t>
  </si>
  <si>
    <t>Đặng Minh Tiệp</t>
  </si>
  <si>
    <t>Nguyễn Đình Tứ</t>
  </si>
  <si>
    <t>Nguyễn Quang Tùng</t>
  </si>
  <si>
    <t>Nguyễn Phục Vấn</t>
  </si>
  <si>
    <t>Bùi Thế Anh</t>
  </si>
  <si>
    <t>Phùng Thế Anh</t>
  </si>
  <si>
    <t>Nguyễn Trọng Cao</t>
  </si>
  <si>
    <t>Lưu Hồng Chúc</t>
  </si>
  <si>
    <t>Tô Vũ Phúc Đăng</t>
  </si>
  <si>
    <t>Vũ Đỗ Đình Đạt</t>
  </si>
  <si>
    <t>Nguyễn Ngọc Đức</t>
  </si>
  <si>
    <t>Phạm Quang Dũng</t>
  </si>
  <si>
    <t>Phạm Trường Giang</t>
  </si>
  <si>
    <t>Đỗ Thành Hậu</t>
  </si>
  <si>
    <t>Hoàng Đức Hiếu</t>
  </si>
  <si>
    <t>Nguyễn Văn Hiếu</t>
  </si>
  <si>
    <t>Trần Nhật Hoàng</t>
  </si>
  <si>
    <t>Nguyễn Tuấn Hùng</t>
  </si>
  <si>
    <t>Đặng Quang Huy</t>
  </si>
  <si>
    <t>Đinh Hoàng Khánh</t>
  </si>
  <si>
    <t>Vũ Văn Kiên</t>
  </si>
  <si>
    <t>Lê Bá Liêm</t>
  </si>
  <si>
    <t>Nguyễn Tiến Long</t>
  </si>
  <si>
    <t>Hà Công Minh</t>
  </si>
  <si>
    <t>Phạm Bá Minh</t>
  </si>
  <si>
    <t>Nguyễn Vũ Khôi Nguyên</t>
  </si>
  <si>
    <t>Lê Văn Phong</t>
  </si>
  <si>
    <t>Nguyễn Hồ Phúc</t>
  </si>
  <si>
    <t>Trần Minh Quân</t>
  </si>
  <si>
    <t>Phan Đăng Quốc</t>
  </si>
  <si>
    <t>Vũ Quang Sơn</t>
  </si>
  <si>
    <t>Phạm Trọng Tấn</t>
  </si>
  <si>
    <t>Đoàn Duy Thanh</t>
  </si>
  <si>
    <t>Trần Huy Thuấn</t>
  </si>
  <si>
    <t>Phạm Khánh Toàn</t>
  </si>
  <si>
    <t>Bùi Hoàng Việt</t>
  </si>
  <si>
    <t>Nguyễn Nguyên Vũ</t>
  </si>
  <si>
    <t>Đỗ Tuấn Anh</t>
  </si>
  <si>
    <t>Trần Duy Anh</t>
  </si>
  <si>
    <t>Nguyễn Minh Cát</t>
  </si>
  <si>
    <t>Ngô Thành Chung</t>
  </si>
  <si>
    <t>Đỗ Duy Tiến Đạt</t>
  </si>
  <si>
    <t>Vũ Tiến Đạt</t>
  </si>
  <si>
    <t>Đặng Minh Dũng</t>
  </si>
  <si>
    <t>Trần Anh Dũng</t>
  </si>
  <si>
    <t>Vương Chí Dương</t>
  </si>
  <si>
    <t>Trần Anh Duy</t>
  </si>
  <si>
    <t>Giàng Hải Hà</t>
  </si>
  <si>
    <t>Đỗ Viết Hiển</t>
  </si>
  <si>
    <t>Giáp Minh Hiếu</t>
  </si>
  <si>
    <t>Nguyễn Việt Hùng</t>
  </si>
  <si>
    <t>Hà Đức Huy</t>
  </si>
  <si>
    <t>Hoàng Lê Gia Khánh</t>
  </si>
  <si>
    <t>Ngọ Tuấn Kiệt</t>
  </si>
  <si>
    <t>Kiều Nhật Linh</t>
  </si>
  <si>
    <t>Trần Đức Long</t>
  </si>
  <si>
    <t>Lê Gia Minh</t>
  </si>
  <si>
    <t>Phạm Công Minh</t>
  </si>
  <si>
    <t>Phạm Đức Nam</t>
  </si>
  <si>
    <t>Phan Trung Nguyên</t>
  </si>
  <si>
    <t>Nguyễn Khắc Lâm Phong</t>
  </si>
  <si>
    <t>Lê Anh Phương</t>
  </si>
  <si>
    <t>Nguyễn Duy Quang</t>
  </si>
  <si>
    <t>Vương Anh Quốc</t>
  </si>
  <si>
    <t>Đỗ Thế Tài</t>
  </si>
  <si>
    <t>Nguyễn Ngọc Thạch</t>
  </si>
  <si>
    <t>Lưu Quang Thành</t>
  </si>
  <si>
    <t>Đỗ Phúc Thuận</t>
  </si>
  <si>
    <t>Trần Văn Toàn</t>
  </si>
  <si>
    <t>Quản Văn Tuấn</t>
  </si>
  <si>
    <t>Nguyễn Thị Như Ý</t>
  </si>
  <si>
    <t>Đinh Quốc An</t>
  </si>
  <si>
    <t>Nguyễn Ngọc Thạch Anh</t>
  </si>
  <si>
    <t>Chu Ngọc Ánh</t>
  </si>
  <si>
    <t>Phạm Đức Chính</t>
  </si>
  <si>
    <t>Chu Hải Đăng</t>
  </si>
  <si>
    <t>Ngô Thành Đạt</t>
  </si>
  <si>
    <t>Vũ Tuấn Đạt</t>
  </si>
  <si>
    <t>Nguyễn Tài Đức</t>
  </si>
  <si>
    <t>Nguyễn Quý Dương</t>
  </si>
  <si>
    <t>Bùi Hoàng Hải</t>
  </si>
  <si>
    <t>Trần Thanh Hải</t>
  </si>
  <si>
    <t>Nguyễn Đức Hoàng</t>
  </si>
  <si>
    <t>Hồ Quang Huy</t>
  </si>
  <si>
    <t>Nguyễn Phạm Nhật Huy</t>
  </si>
  <si>
    <t>Hoàng Ngọc Khá</t>
  </si>
  <si>
    <t>Nguyễn Văn Khiêm</t>
  </si>
  <si>
    <t>Lê Chí Kiên</t>
  </si>
  <si>
    <t>Đỗ Hoàng Thanh Lâm</t>
  </si>
  <si>
    <t>Nguyễn Hữu Hoàng Linh</t>
  </si>
  <si>
    <t>Nguyễn Trọng Long</t>
  </si>
  <si>
    <t>Trương Văn Mạnh</t>
  </si>
  <si>
    <t>Cao Văn Thành Nam</t>
  </si>
  <si>
    <t>Trần Thị Thanh Nhàn</t>
  </si>
  <si>
    <t>Man Văn Phong</t>
  </si>
  <si>
    <t>Phạm Quang Phúc</t>
  </si>
  <si>
    <t>Trần Tiến Quân</t>
  </si>
  <si>
    <t>Phạm Ngọc Quang</t>
  </si>
  <si>
    <t>Lê Minh Sơn</t>
  </si>
  <si>
    <t>Tạ Minh Thái</t>
  </si>
  <si>
    <t>Vũ Ngọc Thắng</t>
  </si>
  <si>
    <t>Vương Thị Anh Thơ</t>
  </si>
  <si>
    <t>Phạm Như Tiền</t>
  </si>
  <si>
    <t>Phạm Thành Trung</t>
  </si>
  <si>
    <t>Trần Anh Văn</t>
  </si>
  <si>
    <t>Trần Quang Anh Vũ</t>
  </si>
  <si>
    <t>Nguyễn Khánh An</t>
  </si>
  <si>
    <t>Nguyễn Thị Vân Anh</t>
  </si>
  <si>
    <t>Lại Văn Bách</t>
  </si>
  <si>
    <t>Hoàng Tiến Công</t>
  </si>
  <si>
    <t>Đào Đức Đức</t>
  </si>
  <si>
    <t>Niềm Minh Đức</t>
  </si>
  <si>
    <t>Đặng Tất Dũng</t>
  </si>
  <si>
    <t>Phạm Đức Dũng</t>
  </si>
  <si>
    <t>Phan Ngọc Dương</t>
  </si>
  <si>
    <t>Ninh Đức Duy</t>
  </si>
  <si>
    <t>Hoàng Văn Hải</t>
  </si>
  <si>
    <t>Lê Trung Hậu</t>
  </si>
  <si>
    <t>Thân Trung Hiếu</t>
  </si>
  <si>
    <t>Nguyễn Xuân Hùng</t>
  </si>
  <si>
    <t>Lê Doãn Đoàn Huy</t>
  </si>
  <si>
    <t>Lê Nam Khánh</t>
  </si>
  <si>
    <t>Phạm Duy Tùng Khiêm</t>
  </si>
  <si>
    <t>Nguyễn Duy Trung Kiên</t>
  </si>
  <si>
    <t>Đoàn Thanh Lâm</t>
  </si>
  <si>
    <t>Nguyễn Nhật Linh</t>
  </si>
  <si>
    <t>Phạm Vũ Hoàng Long</t>
  </si>
  <si>
    <t>Đặng Quang Minh</t>
  </si>
  <si>
    <t>Dương Hồ Nam</t>
  </si>
  <si>
    <t>Nguyễn Thiện Nhân</t>
  </si>
  <si>
    <t>Phạm Xuân Phong</t>
  </si>
  <si>
    <t>Lê Minh Phương</t>
  </si>
  <si>
    <t>Hoàng Nghĩa Quang</t>
  </si>
  <si>
    <t>Vũ Duy Quang</t>
  </si>
  <si>
    <t>Nguyễn Công Sơn</t>
  </si>
  <si>
    <t>Trần Quang Thái</t>
  </si>
  <si>
    <t>Nguyễn Tuấn Thanh</t>
  </si>
  <si>
    <t>Hứa Duy Thư</t>
  </si>
  <si>
    <t>Lê Văn Tới</t>
  </si>
  <si>
    <t>Trần Khánh Trung</t>
  </si>
  <si>
    <t>Lê Quốc Vương</t>
  </si>
  <si>
    <t>Phạm Xuân An</t>
  </si>
  <si>
    <t>Bùi Thế Bảo</t>
  </si>
  <si>
    <t>Phạm Vũ Công</t>
  </si>
  <si>
    <t>Phạm Hải Đăng</t>
  </si>
  <si>
    <t>Hoàng Văn Đức</t>
  </si>
  <si>
    <t>Phạm Anh Đức</t>
  </si>
  <si>
    <t>Đào Ngô Anh Dũng</t>
  </si>
  <si>
    <t>Tạ Tiến Dũng</t>
  </si>
  <si>
    <t>Phan Thái Dương</t>
  </si>
  <si>
    <t>Trần Khương Duy</t>
  </si>
  <si>
    <t>Kim Đình Hải</t>
  </si>
  <si>
    <t>Đỗ Thuý Hiền</t>
  </si>
  <si>
    <t>Vũ Bùi Trung Hiếu</t>
  </si>
  <si>
    <t>Phùng Duy Hùng</t>
  </si>
  <si>
    <t>Lê Duy Huy</t>
  </si>
  <si>
    <t>Nguyễn Trung Lâm Huy</t>
  </si>
  <si>
    <t>Lê Văn Khánh</t>
  </si>
  <si>
    <t>Đỗ Đăng Khoa</t>
  </si>
  <si>
    <t>Nguyễn Trung Kiên</t>
  </si>
  <si>
    <t>Hoàng Khánh Lâm</t>
  </si>
  <si>
    <t>Nguyễn Thị Ngọc Linh</t>
  </si>
  <si>
    <t>Nguyễn Đức Lương</t>
  </si>
  <si>
    <t>Đinh Trần Nhật Minh</t>
  </si>
  <si>
    <t>Phạm Cao Minh</t>
  </si>
  <si>
    <t>Lê Đặng Phương Nam</t>
  </si>
  <si>
    <t>Chu Văn Nghĩa</t>
  </si>
  <si>
    <t>Nguyễn Minh Nhật</t>
  </si>
  <si>
    <t>Trần Tiến Phong</t>
  </si>
  <si>
    <t>Nguyễn Thị Mai Phương</t>
  </si>
  <si>
    <t>Lê Anh Quang</t>
  </si>
  <si>
    <t>Phạm Văn Quyến</t>
  </si>
  <si>
    <t>Lưu Quốc Thắng</t>
  </si>
  <si>
    <t>Nguyễn Tuấn Thành</t>
  </si>
  <si>
    <t>Phạm Công Thứ</t>
  </si>
  <si>
    <t>Nguyễn Thị Ngọc Trâm</t>
  </si>
  <si>
    <t>Nguyễn Anh Tú</t>
  </si>
  <si>
    <t>Nguyễn Đức Minh Việt</t>
  </si>
  <si>
    <t>Đinh Ngọc Đức Anh</t>
  </si>
  <si>
    <t>Nguyễn Văn Anh</t>
  </si>
  <si>
    <t>Phùng Quốc Bảo</t>
  </si>
  <si>
    <t>Nguyễn Nam Cường</t>
  </si>
  <si>
    <t>Phạm Văn Đăng</t>
  </si>
  <si>
    <t>Nguyễn Tiến Đạt</t>
  </si>
  <si>
    <t>Đỗ Tiến Dũng</t>
  </si>
  <si>
    <t>Vũ Mạnh Dũng</t>
  </si>
  <si>
    <t>Trần Nam Dương</t>
  </si>
  <si>
    <t>Trương Tiến Duy</t>
  </si>
  <si>
    <t>Nguyễn Tuấn Hiệp</t>
  </si>
  <si>
    <t>Nguyễn Ngô Duy Hoàng</t>
  </si>
  <si>
    <t>Bùi Tuấn Hưng</t>
  </si>
  <si>
    <t>Nghiêm Duy Khánh</t>
  </si>
  <si>
    <t>Nguyễn Minh Khôi</t>
  </si>
  <si>
    <t>Nguyễn Văn Kiên</t>
  </si>
  <si>
    <t>Thân Ngọc Hải Lâm</t>
  </si>
  <si>
    <t>Trần Cẩm Ly</t>
  </si>
  <si>
    <t>Đỗ Quang Minh</t>
  </si>
  <si>
    <t>Phạm Tuấn Minh</t>
  </si>
  <si>
    <t>Nguyễn Đình Hải Nam</t>
  </si>
  <si>
    <t>Trần Đại Nghĩa</t>
  </si>
  <si>
    <t>Trần Văn Phong</t>
  </si>
  <si>
    <t>Bùi Mạnh Quân</t>
  </si>
  <si>
    <t>Nguyễn Đăng Quang</t>
  </si>
  <si>
    <t>Hà Mạnh Quyền</t>
  </si>
  <si>
    <t>Nguyễn Trọng Sơn</t>
  </si>
  <si>
    <t>Ngọ Quang Thắng</t>
  </si>
  <si>
    <t>Phạm Hữu Nhật Thành</t>
  </si>
  <si>
    <t>Lê Đức Thuận</t>
  </si>
  <si>
    <t>Bùi Văn Trọng</t>
  </si>
  <si>
    <t>Hoàng Anh Tuấn</t>
  </si>
  <si>
    <t>Ngô Quang Vinh</t>
  </si>
  <si>
    <t>Đỗ Quốc Anh</t>
  </si>
  <si>
    <t>Nguyễn Văn Tú Anh</t>
  </si>
  <si>
    <t>Nguyễn Bính</t>
  </si>
  <si>
    <t>Nguyễn Việt Cường</t>
  </si>
  <si>
    <t>Lê Minh Đức</t>
  </si>
  <si>
    <t>Phạm Trung Đức</t>
  </si>
  <si>
    <t>Đỗ Đại Dương</t>
  </si>
  <si>
    <t>Trần Xuân Tùng Dương</t>
  </si>
  <si>
    <t>Vũ Khánh Duy</t>
  </si>
  <si>
    <t>Dương Đức Hiếu</t>
  </si>
  <si>
    <t>Vũ Minh Hiếu</t>
  </si>
  <si>
    <t>Nguyễn Sỹ Hoàng</t>
  </si>
  <si>
    <t>Đinh Gia Hưng</t>
  </si>
  <si>
    <t>Lê Viết Đức Huy</t>
  </si>
  <si>
    <t>Phạm Gia Huy</t>
  </si>
  <si>
    <t>Nguyễn Nam Khánh</t>
  </si>
  <si>
    <t>Phan Trọng Khôi</t>
  </si>
  <si>
    <t>Phạm Trung Kiên</t>
  </si>
  <si>
    <t>Dương Quang Lịch</t>
  </si>
  <si>
    <t>Lê Tiến Mạnh</t>
  </si>
  <si>
    <t>Phạm Xuân Minh</t>
  </si>
  <si>
    <t>Nguyễn Quảng Nam</t>
  </si>
  <si>
    <t>Đỗ Đặng Nguyên</t>
  </si>
  <si>
    <t>Nguyễn Thị Kim Oanh</t>
  </si>
  <si>
    <t>Vi Dương Phong</t>
  </si>
  <si>
    <t>Cảnh Nam Quân</t>
  </si>
  <si>
    <t>Đặng Trần Quyết</t>
  </si>
  <si>
    <t>Phạm Hồng Sơn</t>
  </si>
  <si>
    <t>Trần Tuấn Thành</t>
  </si>
  <si>
    <t>Phan Văn Thưởng</t>
  </si>
  <si>
    <t>Lê Phú Trọng</t>
  </si>
  <si>
    <t>Trương Đức Vinh</t>
  </si>
  <si>
    <t>Vũ Minh Cảnh</t>
  </si>
  <si>
    <t>Phạm Kiên Cường</t>
  </si>
  <si>
    <t>Vương Hải Đăng</t>
  </si>
  <si>
    <t>Phạm Trí Đạt</t>
  </si>
  <si>
    <t>Lê Trần Đức</t>
  </si>
  <si>
    <t>Trần Hà Anh Đức</t>
  </si>
  <si>
    <t>Mầu Việt Dũng</t>
  </si>
  <si>
    <t>Mai Nguyễn Nhật Dương</t>
  </si>
  <si>
    <t>Đặng Tiến Duy</t>
  </si>
  <si>
    <t>Nguyễn Đình Hải</t>
  </si>
  <si>
    <t>Hồ Sĩ Hiếu</t>
  </si>
  <si>
    <t>Vũ Xuân Hiếu</t>
  </si>
  <si>
    <t>Nguyễn Thế Hoàng</t>
  </si>
  <si>
    <t>Lê Phúc Hưng</t>
  </si>
  <si>
    <t>Nguyễn Gia Huy</t>
  </si>
  <si>
    <t>Trần Thái Huy</t>
  </si>
  <si>
    <t>Phùng Nam Khánh</t>
  </si>
  <si>
    <t>Hoàng Duy Khương</t>
  </si>
  <si>
    <t>Vũ Trung Kiên</t>
  </si>
  <si>
    <t>Nguyễn Đắc Mạnh</t>
  </si>
  <si>
    <t>Mai Quang Minh</t>
  </si>
  <si>
    <t>Trần Quang Minh</t>
  </si>
  <si>
    <t>Nguyễn Trung Nam</t>
  </si>
  <si>
    <t>Đỗ Quốc Chính Nguyên</t>
  </si>
  <si>
    <t>Hoàng Mạnh Phát</t>
  </si>
  <si>
    <t>Hoàng Nguyên Phúc</t>
  </si>
  <si>
    <t>Nguyễn Tiến Quang</t>
  </si>
  <si>
    <t>Tạ Thị Như Quỳnh</t>
  </si>
  <si>
    <t>Phạm Văn Sơn</t>
  </si>
  <si>
    <t>Nguyễn Văn Thắng</t>
  </si>
  <si>
    <t>Đại Thu Thảo</t>
  </si>
  <si>
    <t>Trịnh Hoàng Tiến</t>
  </si>
  <si>
    <t>Hoàng Đức Trung</t>
  </si>
  <si>
    <t>Phạm Minh Tuấn</t>
  </si>
  <si>
    <t>Ngô Duy Vũ</t>
  </si>
  <si>
    <t>Đặng Tiểu Chân</t>
  </si>
  <si>
    <t>Phạm Tiến Cường</t>
  </si>
  <si>
    <t>Bùi Hồng Danh</t>
  </si>
  <si>
    <t>Trần Công Đạt</t>
  </si>
  <si>
    <t>Ngô Anh Đức</t>
  </si>
  <si>
    <t>Trịnh Đình Đức</t>
  </si>
  <si>
    <t>Nguyễn Đăng Dương</t>
  </si>
  <si>
    <t>Hoàng Đăng Duy</t>
  </si>
  <si>
    <t>Nguyễn Đức Hải</t>
  </si>
  <si>
    <t>Lê Trung Hiếu</t>
  </si>
  <si>
    <t>Doãn Việt Hoàng</t>
  </si>
  <si>
    <t>Nguyễn Xuân Tuấn Hưng</t>
  </si>
  <si>
    <t>Trịnh Đức Huy</t>
  </si>
  <si>
    <t>Trần Nam Khánh</t>
  </si>
  <si>
    <t>Cao Xuân Kiên</t>
  </si>
  <si>
    <t>Bùi Anh Kiệt</t>
  </si>
  <si>
    <t>Mai Trần Phương Linh</t>
  </si>
  <si>
    <t>Ngô Gia Long</t>
  </si>
  <si>
    <t>Nguyễn Phạm Tiến Mạnh</t>
  </si>
  <si>
    <t>Nguyễn Bá Duy Minh</t>
  </si>
  <si>
    <t>Phạm Thị Trà My</t>
  </si>
  <si>
    <t>Vũ Bình Nguyên</t>
  </si>
  <si>
    <t>Đỗ Thời Phong</t>
  </si>
  <si>
    <t>Lương Trọng Phúc</t>
  </si>
  <si>
    <t>Nguyễn Phạm Minh Quân</t>
  </si>
  <si>
    <t>Lê Minh Sáng</t>
  </si>
  <si>
    <t>Trần Văn Tâm</t>
  </si>
  <si>
    <t>Tống Văn Thắng</t>
  </si>
  <si>
    <t>Trần Văn Thể</t>
  </si>
  <si>
    <t>Trương Minh Tiến</t>
  </si>
  <si>
    <t>Nguyễn Đức Trung</t>
  </si>
  <si>
    <t>Nguyễn Đoàn Tùng</t>
  </si>
  <si>
    <t>Nguyễn Hoàng Minh Vũ</t>
  </si>
  <si>
    <t>Nguyễn Duy Đức Anh</t>
  </si>
  <si>
    <t>Phan Nguyễn Đức Anh</t>
  </si>
  <si>
    <t>Phạm Bá Minh Châu</t>
  </si>
  <si>
    <t>Lê Văn Đại</t>
  </si>
  <si>
    <t>Trần Hiển Danh</t>
  </si>
  <si>
    <t>Trương Đức Đạt</t>
  </si>
  <si>
    <t>Võ Lê Đức</t>
  </si>
  <si>
    <t>Nguyễn Quang Dũng</t>
  </si>
  <si>
    <t>Nguyễn Hữu Dương</t>
  </si>
  <si>
    <t>Lã Văn Duy</t>
  </si>
  <si>
    <t>Bùi Ngọc Hà</t>
  </si>
  <si>
    <t>Tạ Quang Hải</t>
  </si>
  <si>
    <t>Nguyễn Đức Hiếu</t>
  </si>
  <si>
    <t>Nguyễn Công Huy Hoàng</t>
  </si>
  <si>
    <t>Phạm Văn Hợp</t>
  </si>
  <si>
    <t>Nguyễn Đình Hữu</t>
  </si>
  <si>
    <t>Nguyễn Hoàng Huy</t>
  </si>
  <si>
    <t>Triệu Thị Thanh Huyền</t>
  </si>
  <si>
    <t>Võ Nguyên Khánh</t>
  </si>
  <si>
    <t>Hồ Xuân Kiên</t>
  </si>
  <si>
    <t>Đặng Bảo Lâm</t>
  </si>
  <si>
    <t>Mầu Văn Linh</t>
  </si>
  <si>
    <t>Nguyễn Hải Long</t>
  </si>
  <si>
    <t>Phạm Đức Mạnh</t>
  </si>
  <si>
    <t>Nguyễn Gia Minh</t>
  </si>
  <si>
    <t>Bùi Gia Nam</t>
  </si>
  <si>
    <t>Phạm Đình Phương Nam</t>
  </si>
  <si>
    <t>Bùi Trí Nguyễn</t>
  </si>
  <si>
    <t>Lê Khả Đan Phong</t>
  </si>
  <si>
    <t>Nguyễn Huy Phúc</t>
  </si>
  <si>
    <t>Phạm Minh Quân</t>
  </si>
  <si>
    <t>Phạm Đức Quang</t>
  </si>
  <si>
    <t>Hà Thiên Sơn</t>
  </si>
  <si>
    <t>Bùi Công Thái</t>
  </si>
  <si>
    <t>Võ Thế Thắng</t>
  </si>
  <si>
    <t>Nguyễn Đức Thịnh</t>
  </si>
  <si>
    <t>Ngô Đức Văn</t>
  </si>
  <si>
    <t>Nguyễn Trường Vũ</t>
  </si>
  <si>
    <t>Ấn định danh sách có 42 sinh viên./.</t>
  </si>
  <si>
    <t>Vũ Lê Bình An</t>
  </si>
  <si>
    <t>Trần Quốc Bảo</t>
  </si>
  <si>
    <t>Trần Quốc Đại</t>
  </si>
  <si>
    <t>Hoàng Tiến Đạt</t>
  </si>
  <si>
    <t>Phạm Thành Đạt</t>
  </si>
  <si>
    <t>Lê Trung Đức</t>
  </si>
  <si>
    <t>Trần Việt Dũng</t>
  </si>
  <si>
    <t>Nguyễn Đình Khánh Duy</t>
  </si>
  <si>
    <t>Đặng Thanh Hải</t>
  </si>
  <si>
    <t>Tào Hiếu</t>
  </si>
  <si>
    <t>Hoàng Minh Hoàng</t>
  </si>
  <si>
    <t>Phạm Quốc Hưng</t>
  </si>
  <si>
    <t>Phạm Duy Khánh</t>
  </si>
  <si>
    <t>Lưu Đình Khôi</t>
  </si>
  <si>
    <t>Trần Đình Lộc</t>
  </si>
  <si>
    <t>Dương Bảo Lưu</t>
  </si>
  <si>
    <t>Đỗ Minh</t>
  </si>
  <si>
    <t>Trần Anh Minh</t>
  </si>
  <si>
    <t>Phạm Phương Nam</t>
  </si>
  <si>
    <t>Phạm Minh Nghĩa</t>
  </si>
  <si>
    <t>Trịnh Thị Kim Oanh</t>
  </si>
  <si>
    <t>Nguyễn Văn Phúc</t>
  </si>
  <si>
    <t>Lang Văn Quân</t>
  </si>
  <si>
    <t>Nguyễn Bá Quân</t>
  </si>
  <si>
    <t>Nguyễn Thanh Thế</t>
  </si>
  <si>
    <t>Trần Danh Thiện</t>
  </si>
  <si>
    <t>Bùi Hà Thu</t>
  </si>
  <si>
    <t>Nguyễn Thùy Trang</t>
  </si>
  <si>
    <t>Tường Thanh Tú</t>
  </si>
  <si>
    <t>Nguyễn Hoàng Tuấn</t>
  </si>
  <si>
    <t>Nguyễn Trung Minh Tuấn</t>
  </si>
  <si>
    <t>Trần Thanh Tùng</t>
  </si>
  <si>
    <t>Đào Hải Vinh</t>
  </si>
  <si>
    <t>Nguyễn Tiến Vịnh</t>
  </si>
  <si>
    <t>Hoàng Vân Anh</t>
  </si>
  <si>
    <t>Dương Đức Chí</t>
  </si>
  <si>
    <t>Hoàng Hải Đăng</t>
  </si>
  <si>
    <t>Trần Văn Đức</t>
  </si>
  <si>
    <t>Nguyễn Lương Dũng</t>
  </si>
  <si>
    <t>Vũ Thanh Dương</t>
  </si>
  <si>
    <t>Phùng Trọng Hảo</t>
  </si>
  <si>
    <t>Đoàn Đức Hiệp</t>
  </si>
  <si>
    <t>Vũ Xuân Hoàn</t>
  </si>
  <si>
    <t>Lê Quang Khải</t>
  </si>
  <si>
    <t>Hà Đức Khôi</t>
  </si>
  <si>
    <t>Trần Thanh Lâm</t>
  </si>
  <si>
    <t>Lại Văn Lợi</t>
  </si>
  <si>
    <t>Bùi Sỹ Lực</t>
  </si>
  <si>
    <t>Bùi Duy Mạnh</t>
  </si>
  <si>
    <t>Nguyễn Duy Nam</t>
  </si>
  <si>
    <t>Lưu Trọng Nghĩa</t>
  </si>
  <si>
    <t>Trần Hồng Như</t>
  </si>
  <si>
    <t>Hoàng Đình Anh Phi</t>
  </si>
  <si>
    <t>Đỗ Tuấn Phương</t>
  </si>
  <si>
    <t>Ngô Minh Quân</t>
  </si>
  <si>
    <t>Trịnh Anh Quân</t>
  </si>
  <si>
    <t>Nguyễn Xuân Sỹ</t>
  </si>
  <si>
    <t>Lê Xuân Thành</t>
  </si>
  <si>
    <t>Hoàng Hữu Thiên</t>
  </si>
  <si>
    <t>Bùi Đình Thọ</t>
  </si>
  <si>
    <t>Phùng Huyền Trang</t>
  </si>
  <si>
    <t>Trần Văn Trung</t>
  </si>
  <si>
    <t>Nguyễn Tiến Tuấn</t>
  </si>
  <si>
    <t>Nguyễn Hữu Tùng</t>
  </si>
  <si>
    <t>Nguyễn Hữu Văn</t>
  </si>
  <si>
    <t>Nguyễn Đức Quang Vinh</t>
  </si>
  <si>
    <t>Nguyễn Văn Xuân</t>
  </si>
  <si>
    <t>Ấn định danh sách có 100 sinh viên./.</t>
  </si>
  <si>
    <t>Ấn định danh sách có 71 sinh viên./.</t>
  </si>
  <si>
    <t>Ấn định danh sách có 53 sinh viên./.</t>
  </si>
  <si>
    <t>Ấn định danh sách có 56 sinh viên./.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</si>
</sst>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2"/>
      <color theme="1"/>
      <name val="Times New Roman"/>
      <family val="1"/>
    </font>
    <font>
      <sz val="11"/>
      <color theme="1"/>
      <name val="Arial"/>
      <family val="2"/>
      <scheme val="minor"/>
    </font>
    <font>
      <sz val="11"/>
      <color theme="1"/>
      <name val="Times New Roman"/>
      <family val="1"/>
      <scheme val="major"/>
    </font>
    <font>
      <b/>
      <sz val="11"/>
      <color theme="1"/>
      <name val="Times New Roman"/>
      <family val="1"/>
      <scheme val="major"/>
    </font>
    <font>
      <b/>
      <sz val="14"/>
      <color theme="1"/>
      <name val="Times New Roman"/>
      <family val="1"/>
      <scheme val="major"/>
    </font>
    <font>
      <b/>
      <sz val="13"/>
      <color theme="1"/>
      <name val="Times New Roman"/>
      <family val="1"/>
      <scheme val="major"/>
    </font>
    <font>
      <b/>
      <sz val="12"/>
      <color theme="1"/>
      <name val="Times New Roman"/>
      <family val="1"/>
      <scheme val="major"/>
    </font>
    <font>
      <sz val="13"/>
      <color theme="1"/>
      <name val="Times New Roman"/>
      <family val="1"/>
      <scheme val="major"/>
    </font>
    <font>
      <b/>
      <sz val="15"/>
      <color theme="1"/>
      <name val="Times New Roman"/>
      <family val="1"/>
      <scheme val="major"/>
    </font>
    <font>
      <sz val="12"/>
      <color theme="1"/>
      <name val="Times New Roman"/>
      <family val="1"/>
      <charset val="163"/>
      <scheme val="major"/>
    </font>
    <font>
      <sz val="11"/>
      <color theme="1"/>
      <name val="Times New Roman"/>
      <family val="1"/>
      <charset val="163"/>
      <scheme val="major"/>
    </font>
    <font>
      <sz val="11"/>
      <color theme="1"/>
      <name val="Times New Roman"/>
      <family val="1"/>
    </font>
    <font>
      <sz val="12"/>
      <color theme="1"/>
      <name val="Times New Roman"/>
      <family val="1"/>
      <scheme val="maj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2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164" fontId="12" fillId="0" borderId="1" xfId="1" applyNumberFormat="1" applyFont="1" applyBorder="1" applyAlignment="1">
      <alignment horizontal="center" vertical="center" wrapText="1"/>
    </xf>
    <xf numFmtId="0" fontId="2" fillId="0" borderId="0" xfId="0" applyFont="1"/>
    <xf numFmtId="164" fontId="13" fillId="0" borderId="0" xfId="0" applyNumberFormat="1" applyFont="1"/>
    <xf numFmtId="0" fontId="6" fillId="0" borderId="0" xfId="0" applyFont="1"/>
    <xf numFmtId="0" fontId="5" fillId="0" borderId="8" xfId="0" applyFont="1" applyBorder="1" applyAlignment="1">
      <alignment horizontal="center"/>
    </xf>
    <xf numFmtId="0" fontId="5" fillId="0" borderId="8" xfId="0" applyFont="1" applyBorder="1"/>
    <xf numFmtId="14" fontId="5" fillId="0" borderId="8" xfId="0" applyNumberFormat="1" applyFont="1" applyBorder="1" applyAlignment="1">
      <alignment horizontal="center"/>
    </xf>
    <xf numFmtId="0" fontId="14" fillId="0" borderId="9" xfId="0" applyFont="1" applyBorder="1" applyAlignment="1" applyProtection="1">
      <alignment vertical="center"/>
      <protection locked="0"/>
    </xf>
    <xf numFmtId="0" fontId="14" fillId="0" borderId="8" xfId="0" applyFont="1" applyBorder="1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164" fontId="12" fillId="0" borderId="2" xfId="1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164" fontId="12" fillId="0" borderId="8" xfId="1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4" fontId="9" fillId="0" borderId="8" xfId="1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0</xdr:rowOff>
    </xdr:from>
    <xdr:to>
      <xdr:col>9</xdr:col>
      <xdr:colOff>447675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83F4514-A5BC-4A29-A3EC-043490912109}"/>
            </a:ext>
          </a:extLst>
        </xdr:cNvPr>
        <xdr:cNvCxnSpPr/>
      </xdr:nvCxnSpPr>
      <xdr:spPr>
        <a:xfrm>
          <a:off x="5181600" y="419100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</xdr:row>
      <xdr:rowOff>200025</xdr:rowOff>
    </xdr:from>
    <xdr:to>
      <xdr:col>2</xdr:col>
      <xdr:colOff>1095375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D0CCFC8-A96E-421E-BB59-FE09FF2190C5}"/>
            </a:ext>
          </a:extLst>
        </xdr:cNvPr>
        <xdr:cNvCxnSpPr/>
      </xdr:nvCxnSpPr>
      <xdr:spPr>
        <a:xfrm>
          <a:off x="942975" y="4095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0</xdr:rowOff>
    </xdr:from>
    <xdr:to>
      <xdr:col>9</xdr:col>
      <xdr:colOff>447675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5670709C-1DCC-404C-AD4B-9889E9E7D7F5}"/>
            </a:ext>
          </a:extLst>
        </xdr:cNvPr>
        <xdr:cNvCxnSpPr/>
      </xdr:nvCxnSpPr>
      <xdr:spPr>
        <a:xfrm>
          <a:off x="5181600" y="419100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</xdr:row>
      <xdr:rowOff>200025</xdr:rowOff>
    </xdr:from>
    <xdr:to>
      <xdr:col>2</xdr:col>
      <xdr:colOff>1095375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067CD5A-2C1C-4831-A707-9B92D04DCA82}"/>
            </a:ext>
          </a:extLst>
        </xdr:cNvPr>
        <xdr:cNvCxnSpPr/>
      </xdr:nvCxnSpPr>
      <xdr:spPr>
        <a:xfrm>
          <a:off x="942975" y="4095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0</xdr:rowOff>
    </xdr:from>
    <xdr:to>
      <xdr:col>9</xdr:col>
      <xdr:colOff>447675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22B75FF-239B-4BE8-BDDB-C6C9E0F1D0C6}"/>
            </a:ext>
          </a:extLst>
        </xdr:cNvPr>
        <xdr:cNvCxnSpPr/>
      </xdr:nvCxnSpPr>
      <xdr:spPr>
        <a:xfrm>
          <a:off x="5181600" y="419100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</xdr:row>
      <xdr:rowOff>200025</xdr:rowOff>
    </xdr:from>
    <xdr:to>
      <xdr:col>2</xdr:col>
      <xdr:colOff>1095375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D9CE4D0-6978-4DB2-AC04-3DCE504CD2AE}"/>
            </a:ext>
          </a:extLst>
        </xdr:cNvPr>
        <xdr:cNvCxnSpPr/>
      </xdr:nvCxnSpPr>
      <xdr:spPr>
        <a:xfrm>
          <a:off x="942975" y="4095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0</xdr:rowOff>
    </xdr:from>
    <xdr:to>
      <xdr:col>9</xdr:col>
      <xdr:colOff>447675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D4ECDA1-1827-4D4C-9392-1D0AEC9CB02F}"/>
            </a:ext>
          </a:extLst>
        </xdr:cNvPr>
        <xdr:cNvCxnSpPr/>
      </xdr:nvCxnSpPr>
      <xdr:spPr>
        <a:xfrm>
          <a:off x="5181600" y="419100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</xdr:row>
      <xdr:rowOff>200025</xdr:rowOff>
    </xdr:from>
    <xdr:to>
      <xdr:col>2</xdr:col>
      <xdr:colOff>1095375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94D04342-7E69-4163-9E2C-86E61528E705}"/>
            </a:ext>
          </a:extLst>
        </xdr:cNvPr>
        <xdr:cNvCxnSpPr/>
      </xdr:nvCxnSpPr>
      <xdr:spPr>
        <a:xfrm>
          <a:off x="942975" y="4095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0</xdr:rowOff>
    </xdr:from>
    <xdr:to>
      <xdr:col>9</xdr:col>
      <xdr:colOff>447675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287437-9BCC-4D01-B847-3F5C1437E889}"/>
            </a:ext>
          </a:extLst>
        </xdr:cNvPr>
        <xdr:cNvCxnSpPr/>
      </xdr:nvCxnSpPr>
      <xdr:spPr>
        <a:xfrm>
          <a:off x="5181600" y="419100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</xdr:row>
      <xdr:rowOff>200025</xdr:rowOff>
    </xdr:from>
    <xdr:to>
      <xdr:col>2</xdr:col>
      <xdr:colOff>1095375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DC1A1EA-93AC-4533-BBEC-931CC5BBACA1}"/>
            </a:ext>
          </a:extLst>
        </xdr:cNvPr>
        <xdr:cNvCxnSpPr/>
      </xdr:nvCxnSpPr>
      <xdr:spPr>
        <a:xfrm>
          <a:off x="942975" y="4095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0</xdr:rowOff>
    </xdr:from>
    <xdr:to>
      <xdr:col>9</xdr:col>
      <xdr:colOff>447675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28E7996-0743-4ADF-8A2B-495223FAD583}"/>
            </a:ext>
          </a:extLst>
        </xdr:cNvPr>
        <xdr:cNvCxnSpPr/>
      </xdr:nvCxnSpPr>
      <xdr:spPr>
        <a:xfrm>
          <a:off x="5181600" y="419100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</xdr:row>
      <xdr:rowOff>200025</xdr:rowOff>
    </xdr:from>
    <xdr:to>
      <xdr:col>2</xdr:col>
      <xdr:colOff>1095375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13EED99-8D49-45BC-8492-B3ACA3FEFC6B}"/>
            </a:ext>
          </a:extLst>
        </xdr:cNvPr>
        <xdr:cNvCxnSpPr/>
      </xdr:nvCxnSpPr>
      <xdr:spPr>
        <a:xfrm>
          <a:off x="942975" y="4095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0</xdr:rowOff>
    </xdr:from>
    <xdr:to>
      <xdr:col>9</xdr:col>
      <xdr:colOff>447675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7940B13-F374-41C2-9795-3DE42F18C260}"/>
            </a:ext>
          </a:extLst>
        </xdr:cNvPr>
        <xdr:cNvCxnSpPr/>
      </xdr:nvCxnSpPr>
      <xdr:spPr>
        <a:xfrm>
          <a:off x="5181600" y="419100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</xdr:row>
      <xdr:rowOff>200025</xdr:rowOff>
    </xdr:from>
    <xdr:to>
      <xdr:col>2</xdr:col>
      <xdr:colOff>1095375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3751E6F-8A1F-474C-9126-4497D0E69F9E}"/>
            </a:ext>
          </a:extLst>
        </xdr:cNvPr>
        <xdr:cNvCxnSpPr/>
      </xdr:nvCxnSpPr>
      <xdr:spPr>
        <a:xfrm>
          <a:off x="942975" y="4095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0</xdr:rowOff>
    </xdr:from>
    <xdr:to>
      <xdr:col>9</xdr:col>
      <xdr:colOff>447675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2351E396-08D0-4175-971F-38C150CD438A}"/>
            </a:ext>
          </a:extLst>
        </xdr:cNvPr>
        <xdr:cNvCxnSpPr/>
      </xdr:nvCxnSpPr>
      <xdr:spPr>
        <a:xfrm>
          <a:off x="5181600" y="419100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</xdr:row>
      <xdr:rowOff>200025</xdr:rowOff>
    </xdr:from>
    <xdr:to>
      <xdr:col>2</xdr:col>
      <xdr:colOff>1095375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3AD789A-80C0-407C-B638-DE41AF102460}"/>
            </a:ext>
          </a:extLst>
        </xdr:cNvPr>
        <xdr:cNvCxnSpPr/>
      </xdr:nvCxnSpPr>
      <xdr:spPr>
        <a:xfrm>
          <a:off x="942975" y="4095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0</xdr:rowOff>
    </xdr:from>
    <xdr:to>
      <xdr:col>9</xdr:col>
      <xdr:colOff>447675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26F4BF5E-8958-4C2B-867C-B3CF07CC8360}"/>
            </a:ext>
          </a:extLst>
        </xdr:cNvPr>
        <xdr:cNvCxnSpPr/>
      </xdr:nvCxnSpPr>
      <xdr:spPr>
        <a:xfrm>
          <a:off x="5181600" y="419100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</xdr:row>
      <xdr:rowOff>200025</xdr:rowOff>
    </xdr:from>
    <xdr:to>
      <xdr:col>2</xdr:col>
      <xdr:colOff>1095375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B8A4548-0D5D-434D-9AC0-1F3041934297}"/>
            </a:ext>
          </a:extLst>
        </xdr:cNvPr>
        <xdr:cNvCxnSpPr/>
      </xdr:nvCxnSpPr>
      <xdr:spPr>
        <a:xfrm>
          <a:off x="942975" y="4095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0</xdr:rowOff>
    </xdr:from>
    <xdr:to>
      <xdr:col>9</xdr:col>
      <xdr:colOff>447675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9FA04DBB-E5E3-46F8-BF57-E48001B153C8}"/>
            </a:ext>
          </a:extLst>
        </xdr:cNvPr>
        <xdr:cNvCxnSpPr/>
      </xdr:nvCxnSpPr>
      <xdr:spPr>
        <a:xfrm>
          <a:off x="5181600" y="419100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</xdr:row>
      <xdr:rowOff>200025</xdr:rowOff>
    </xdr:from>
    <xdr:to>
      <xdr:col>2</xdr:col>
      <xdr:colOff>1095375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F67CB92-662D-49A5-8757-8493DE2A3110}"/>
            </a:ext>
          </a:extLst>
        </xdr:cNvPr>
        <xdr:cNvCxnSpPr/>
      </xdr:nvCxnSpPr>
      <xdr:spPr>
        <a:xfrm>
          <a:off x="942975" y="4095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0</xdr:rowOff>
    </xdr:from>
    <xdr:to>
      <xdr:col>9</xdr:col>
      <xdr:colOff>447675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900F484-D76F-4948-80F8-6EF4D3DB2E5E}"/>
            </a:ext>
          </a:extLst>
        </xdr:cNvPr>
        <xdr:cNvCxnSpPr/>
      </xdr:nvCxnSpPr>
      <xdr:spPr>
        <a:xfrm>
          <a:off x="5181600" y="419100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</xdr:row>
      <xdr:rowOff>200025</xdr:rowOff>
    </xdr:from>
    <xdr:to>
      <xdr:col>2</xdr:col>
      <xdr:colOff>1095375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A75FD6EF-A3D1-4C5B-B377-3220694FF012}"/>
            </a:ext>
          </a:extLst>
        </xdr:cNvPr>
        <xdr:cNvCxnSpPr/>
      </xdr:nvCxnSpPr>
      <xdr:spPr>
        <a:xfrm>
          <a:off x="942975" y="4095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0</xdr:rowOff>
    </xdr:from>
    <xdr:to>
      <xdr:col>9</xdr:col>
      <xdr:colOff>447675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7ADB6411-7F36-41AE-A950-294E94B61A55}"/>
            </a:ext>
          </a:extLst>
        </xdr:cNvPr>
        <xdr:cNvCxnSpPr/>
      </xdr:nvCxnSpPr>
      <xdr:spPr>
        <a:xfrm>
          <a:off x="5181600" y="419100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</xdr:row>
      <xdr:rowOff>200025</xdr:rowOff>
    </xdr:from>
    <xdr:to>
      <xdr:col>2</xdr:col>
      <xdr:colOff>1095375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3E2D703-D8FF-4035-839D-F71B89EFCD62}"/>
            </a:ext>
          </a:extLst>
        </xdr:cNvPr>
        <xdr:cNvCxnSpPr/>
      </xdr:nvCxnSpPr>
      <xdr:spPr>
        <a:xfrm>
          <a:off x="942975" y="4095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0</xdr:rowOff>
    </xdr:from>
    <xdr:to>
      <xdr:col>9</xdr:col>
      <xdr:colOff>447675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8914353A-2927-462A-B981-2DE4E600D94E}"/>
            </a:ext>
          </a:extLst>
        </xdr:cNvPr>
        <xdr:cNvCxnSpPr/>
      </xdr:nvCxnSpPr>
      <xdr:spPr>
        <a:xfrm>
          <a:off x="5181600" y="419100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</xdr:row>
      <xdr:rowOff>200025</xdr:rowOff>
    </xdr:from>
    <xdr:to>
      <xdr:col>2</xdr:col>
      <xdr:colOff>1095375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468CD2FE-266E-4299-BD59-195A222FC9D8}"/>
            </a:ext>
          </a:extLst>
        </xdr:cNvPr>
        <xdr:cNvCxnSpPr/>
      </xdr:nvCxnSpPr>
      <xdr:spPr>
        <a:xfrm>
          <a:off x="942975" y="4095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0</xdr:rowOff>
    </xdr:from>
    <xdr:to>
      <xdr:col>9</xdr:col>
      <xdr:colOff>447675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A6CD395-F65D-40BA-ADA9-F26C860D3388}"/>
            </a:ext>
          </a:extLst>
        </xdr:cNvPr>
        <xdr:cNvCxnSpPr/>
      </xdr:nvCxnSpPr>
      <xdr:spPr>
        <a:xfrm>
          <a:off x="5181600" y="419100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</xdr:row>
      <xdr:rowOff>200025</xdr:rowOff>
    </xdr:from>
    <xdr:to>
      <xdr:col>2</xdr:col>
      <xdr:colOff>1095375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D090690-BFA6-479D-9562-41433A7936AE}"/>
            </a:ext>
          </a:extLst>
        </xdr:cNvPr>
        <xdr:cNvCxnSpPr/>
      </xdr:nvCxnSpPr>
      <xdr:spPr>
        <a:xfrm>
          <a:off x="942975" y="4095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0</xdr:rowOff>
    </xdr:from>
    <xdr:to>
      <xdr:col>9</xdr:col>
      <xdr:colOff>447675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254467E6-4388-4554-8129-533AFD6385C6}"/>
            </a:ext>
          </a:extLst>
        </xdr:cNvPr>
        <xdr:cNvCxnSpPr/>
      </xdr:nvCxnSpPr>
      <xdr:spPr>
        <a:xfrm>
          <a:off x="5181600" y="419100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</xdr:row>
      <xdr:rowOff>200025</xdr:rowOff>
    </xdr:from>
    <xdr:to>
      <xdr:col>2</xdr:col>
      <xdr:colOff>1095375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A45EC871-BC2B-4C95-9197-10DD0A222A17}"/>
            </a:ext>
          </a:extLst>
        </xdr:cNvPr>
        <xdr:cNvCxnSpPr/>
      </xdr:nvCxnSpPr>
      <xdr:spPr>
        <a:xfrm>
          <a:off x="942975" y="4095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0</xdr:rowOff>
    </xdr:from>
    <xdr:to>
      <xdr:col>9</xdr:col>
      <xdr:colOff>447675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7B7F8BC-3AC9-4E89-8606-789E20BD77C7}"/>
            </a:ext>
          </a:extLst>
        </xdr:cNvPr>
        <xdr:cNvCxnSpPr/>
      </xdr:nvCxnSpPr>
      <xdr:spPr>
        <a:xfrm>
          <a:off x="5181600" y="419100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</xdr:row>
      <xdr:rowOff>200025</xdr:rowOff>
    </xdr:from>
    <xdr:to>
      <xdr:col>2</xdr:col>
      <xdr:colOff>1095375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B467774-9F61-4793-8D20-48DCE24093AD}"/>
            </a:ext>
          </a:extLst>
        </xdr:cNvPr>
        <xdr:cNvCxnSpPr/>
      </xdr:nvCxnSpPr>
      <xdr:spPr>
        <a:xfrm>
          <a:off x="942975" y="4095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0</xdr:rowOff>
    </xdr:from>
    <xdr:to>
      <xdr:col>9</xdr:col>
      <xdr:colOff>447675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1B3E021-E930-45D7-9D47-333F10E80740}"/>
            </a:ext>
          </a:extLst>
        </xdr:cNvPr>
        <xdr:cNvCxnSpPr/>
      </xdr:nvCxnSpPr>
      <xdr:spPr>
        <a:xfrm>
          <a:off x="5181600" y="419100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</xdr:row>
      <xdr:rowOff>200025</xdr:rowOff>
    </xdr:from>
    <xdr:to>
      <xdr:col>2</xdr:col>
      <xdr:colOff>1095375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9DDE3B93-348F-4395-851A-F09A286AC5AA}"/>
            </a:ext>
          </a:extLst>
        </xdr:cNvPr>
        <xdr:cNvCxnSpPr/>
      </xdr:nvCxnSpPr>
      <xdr:spPr>
        <a:xfrm>
          <a:off x="942975" y="4095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0</xdr:rowOff>
    </xdr:from>
    <xdr:to>
      <xdr:col>9</xdr:col>
      <xdr:colOff>447675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8E5DF85-2A81-4C39-8C9C-74EEF6155CF7}"/>
            </a:ext>
          </a:extLst>
        </xdr:cNvPr>
        <xdr:cNvCxnSpPr/>
      </xdr:nvCxnSpPr>
      <xdr:spPr>
        <a:xfrm>
          <a:off x="5181600" y="419100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</xdr:row>
      <xdr:rowOff>200025</xdr:rowOff>
    </xdr:from>
    <xdr:to>
      <xdr:col>2</xdr:col>
      <xdr:colOff>1095375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87CC927-4631-4E31-8554-4ECF85DBFB6A}"/>
            </a:ext>
          </a:extLst>
        </xdr:cNvPr>
        <xdr:cNvCxnSpPr/>
      </xdr:nvCxnSpPr>
      <xdr:spPr>
        <a:xfrm>
          <a:off x="942975" y="4095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0</xdr:rowOff>
    </xdr:from>
    <xdr:to>
      <xdr:col>9</xdr:col>
      <xdr:colOff>447675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4273ADD-CE90-44BF-8169-A28F15E2D59F}"/>
            </a:ext>
          </a:extLst>
        </xdr:cNvPr>
        <xdr:cNvCxnSpPr/>
      </xdr:nvCxnSpPr>
      <xdr:spPr>
        <a:xfrm>
          <a:off x="5181600" y="419100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</xdr:row>
      <xdr:rowOff>200025</xdr:rowOff>
    </xdr:from>
    <xdr:to>
      <xdr:col>2</xdr:col>
      <xdr:colOff>1095375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691237D-6792-402D-ACF5-754D5C80BD43}"/>
            </a:ext>
          </a:extLst>
        </xdr:cNvPr>
        <xdr:cNvCxnSpPr/>
      </xdr:nvCxnSpPr>
      <xdr:spPr>
        <a:xfrm>
          <a:off x="942975" y="4095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0</xdr:rowOff>
    </xdr:from>
    <xdr:to>
      <xdr:col>9</xdr:col>
      <xdr:colOff>447675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85897A7F-5AD5-4B2C-B71B-9CD59C6BC85D}"/>
            </a:ext>
          </a:extLst>
        </xdr:cNvPr>
        <xdr:cNvCxnSpPr/>
      </xdr:nvCxnSpPr>
      <xdr:spPr>
        <a:xfrm>
          <a:off x="5181600" y="419100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</xdr:row>
      <xdr:rowOff>200025</xdr:rowOff>
    </xdr:from>
    <xdr:to>
      <xdr:col>2</xdr:col>
      <xdr:colOff>1095375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7807D59-85F4-4802-9FFC-1A875C5CABC5}"/>
            </a:ext>
          </a:extLst>
        </xdr:cNvPr>
        <xdr:cNvCxnSpPr/>
      </xdr:nvCxnSpPr>
      <xdr:spPr>
        <a:xfrm>
          <a:off x="942975" y="4095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0</xdr:rowOff>
    </xdr:from>
    <xdr:to>
      <xdr:col>9</xdr:col>
      <xdr:colOff>447675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F9C00E0-7AFD-477A-A97E-C9899D5CEF2F}"/>
            </a:ext>
          </a:extLst>
        </xdr:cNvPr>
        <xdr:cNvCxnSpPr/>
      </xdr:nvCxnSpPr>
      <xdr:spPr>
        <a:xfrm>
          <a:off x="5181600" y="419100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</xdr:row>
      <xdr:rowOff>200025</xdr:rowOff>
    </xdr:from>
    <xdr:to>
      <xdr:col>2</xdr:col>
      <xdr:colOff>1095375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3C47D65-CFDD-4DBC-BDB4-6005E11D3452}"/>
            </a:ext>
          </a:extLst>
        </xdr:cNvPr>
        <xdr:cNvCxnSpPr/>
      </xdr:nvCxnSpPr>
      <xdr:spPr>
        <a:xfrm>
          <a:off x="942975" y="4095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0</xdr:rowOff>
    </xdr:from>
    <xdr:to>
      <xdr:col>9</xdr:col>
      <xdr:colOff>447675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EB429DC-6C16-423F-9308-E593F67FCAA5}"/>
            </a:ext>
          </a:extLst>
        </xdr:cNvPr>
        <xdr:cNvCxnSpPr/>
      </xdr:nvCxnSpPr>
      <xdr:spPr>
        <a:xfrm>
          <a:off x="5181600" y="419100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</xdr:row>
      <xdr:rowOff>200025</xdr:rowOff>
    </xdr:from>
    <xdr:to>
      <xdr:col>2</xdr:col>
      <xdr:colOff>1095375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C81BAB2-A04B-4EDE-B588-228326A2C585}"/>
            </a:ext>
          </a:extLst>
        </xdr:cNvPr>
        <xdr:cNvCxnSpPr/>
      </xdr:nvCxnSpPr>
      <xdr:spPr>
        <a:xfrm>
          <a:off x="942975" y="4095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0</xdr:rowOff>
    </xdr:from>
    <xdr:to>
      <xdr:col>9</xdr:col>
      <xdr:colOff>447675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F9F6636-D1DC-4BB8-8797-0F27AB68B760}"/>
            </a:ext>
          </a:extLst>
        </xdr:cNvPr>
        <xdr:cNvCxnSpPr/>
      </xdr:nvCxnSpPr>
      <xdr:spPr>
        <a:xfrm>
          <a:off x="5181600" y="419100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</xdr:row>
      <xdr:rowOff>200025</xdr:rowOff>
    </xdr:from>
    <xdr:to>
      <xdr:col>2</xdr:col>
      <xdr:colOff>1095375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49E72CC-FB9C-4E85-96E7-4A80E0BF4F31}"/>
            </a:ext>
          </a:extLst>
        </xdr:cNvPr>
        <xdr:cNvCxnSpPr/>
      </xdr:nvCxnSpPr>
      <xdr:spPr>
        <a:xfrm>
          <a:off x="942975" y="4095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1123950</xdr:colOff>
      <xdr:row>1</xdr:row>
      <xdr:rowOff>171450</xdr:rowOff>
    </xdr:from>
    <xdr:to>
      <xdr:col>2</xdr:col>
      <xdr:colOff>495300</xdr:colOff>
      <xdr:row>1</xdr:row>
      <xdr:rowOff>171450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EEDD5A7-03A6-4D7D-B8EA-B3F93F66187E}"/>
            </a:ext>
          </a:extLst>
        </xdr:cNvPr>
        <xdr:cNvCxnSpPr/>
      </xdr:nvCxnSpPr>
      <xdr:spPr>
        <a:xfrm>
          <a:off x="1628775" y="361950"/>
          <a:ext cx="12001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133350</xdr:colOff>
      <xdr:row>1</xdr:row>
      <xdr:rowOff>171450</xdr:rowOff>
    </xdr:from>
    <xdr:to>
      <xdr:col>12</xdr:col>
      <xdr:colOff>504825</xdr:colOff>
      <xdr:row>1</xdr:row>
      <xdr:rowOff>171450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4F4F7383-DC57-47AB-B11E-BA66BF64A11A}"/>
            </a:ext>
          </a:extLst>
        </xdr:cNvPr>
        <xdr:cNvCxnSpPr/>
      </xdr:nvCxnSpPr>
      <xdr:spPr>
        <a:xfrm>
          <a:off x="7591425" y="361950"/>
          <a:ext cx="1743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0</xdr:rowOff>
    </xdr:from>
    <xdr:to>
      <xdr:col>9</xdr:col>
      <xdr:colOff>447675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AB0B0D83-E309-4236-997E-98E1C3636523}"/>
            </a:ext>
          </a:extLst>
        </xdr:cNvPr>
        <xdr:cNvCxnSpPr/>
      </xdr:nvCxnSpPr>
      <xdr:spPr>
        <a:xfrm>
          <a:off x="5181600" y="419100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</xdr:row>
      <xdr:rowOff>200025</xdr:rowOff>
    </xdr:from>
    <xdr:to>
      <xdr:col>2</xdr:col>
      <xdr:colOff>1095375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550FDCD-D1EE-4225-B392-EA49D599EE0E}"/>
            </a:ext>
          </a:extLst>
        </xdr:cNvPr>
        <xdr:cNvCxnSpPr/>
      </xdr:nvCxnSpPr>
      <xdr:spPr>
        <a:xfrm>
          <a:off x="942975" y="4095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0</xdr:rowOff>
    </xdr:from>
    <xdr:to>
      <xdr:col>9</xdr:col>
      <xdr:colOff>447675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2F9EA403-0A1D-4FF0-A716-3D17A2DA9E87}"/>
            </a:ext>
          </a:extLst>
        </xdr:cNvPr>
        <xdr:cNvCxnSpPr/>
      </xdr:nvCxnSpPr>
      <xdr:spPr>
        <a:xfrm>
          <a:off x="5181600" y="419100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</xdr:row>
      <xdr:rowOff>200025</xdr:rowOff>
    </xdr:from>
    <xdr:to>
      <xdr:col>2</xdr:col>
      <xdr:colOff>1095375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ABC057DD-F722-4524-A357-D55D210F3692}"/>
            </a:ext>
          </a:extLst>
        </xdr:cNvPr>
        <xdr:cNvCxnSpPr/>
      </xdr:nvCxnSpPr>
      <xdr:spPr>
        <a:xfrm>
          <a:off x="942975" y="4095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0</xdr:rowOff>
    </xdr:from>
    <xdr:to>
      <xdr:col>9</xdr:col>
      <xdr:colOff>447675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8A28529-6CAF-4881-9EFE-EE7B5EE0C52B}"/>
            </a:ext>
          </a:extLst>
        </xdr:cNvPr>
        <xdr:cNvCxnSpPr/>
      </xdr:nvCxnSpPr>
      <xdr:spPr>
        <a:xfrm>
          <a:off x="5181600" y="419100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</xdr:row>
      <xdr:rowOff>200025</xdr:rowOff>
    </xdr:from>
    <xdr:to>
      <xdr:col>2</xdr:col>
      <xdr:colOff>1095375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FD82841-83C2-4F85-8638-AE0CDED566D7}"/>
            </a:ext>
          </a:extLst>
        </xdr:cNvPr>
        <xdr:cNvCxnSpPr/>
      </xdr:nvCxnSpPr>
      <xdr:spPr>
        <a:xfrm>
          <a:off x="942975" y="4095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0</xdr:rowOff>
    </xdr:from>
    <xdr:to>
      <xdr:col>9</xdr:col>
      <xdr:colOff>447675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EB3ED7F-9F65-4A3B-8588-FEF103756BCF}"/>
            </a:ext>
          </a:extLst>
        </xdr:cNvPr>
        <xdr:cNvCxnSpPr/>
      </xdr:nvCxnSpPr>
      <xdr:spPr>
        <a:xfrm>
          <a:off x="5181600" y="419100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</xdr:row>
      <xdr:rowOff>200025</xdr:rowOff>
    </xdr:from>
    <xdr:to>
      <xdr:col>2</xdr:col>
      <xdr:colOff>1095375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D424E74-4CB0-40DE-B49C-2A7DEFA0C7B0}"/>
            </a:ext>
          </a:extLst>
        </xdr:cNvPr>
        <xdr:cNvCxnSpPr/>
      </xdr:nvCxnSpPr>
      <xdr:spPr>
        <a:xfrm>
          <a:off x="942975" y="4095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0</xdr:rowOff>
    </xdr:from>
    <xdr:to>
      <xdr:col>9</xdr:col>
      <xdr:colOff>447675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637DD85-80D3-4F63-B352-9C3D32CA779E}"/>
            </a:ext>
          </a:extLst>
        </xdr:cNvPr>
        <xdr:cNvCxnSpPr/>
      </xdr:nvCxnSpPr>
      <xdr:spPr>
        <a:xfrm>
          <a:off x="5181600" y="419100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</xdr:row>
      <xdr:rowOff>200025</xdr:rowOff>
    </xdr:from>
    <xdr:to>
      <xdr:col>2</xdr:col>
      <xdr:colOff>1095375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D99AFE3-C8B2-403F-8905-CA8CEDADD848}"/>
            </a:ext>
          </a:extLst>
        </xdr:cNvPr>
        <xdr:cNvCxnSpPr/>
      </xdr:nvCxnSpPr>
      <xdr:spPr>
        <a:xfrm>
          <a:off x="942975" y="4095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0</xdr:rowOff>
    </xdr:from>
    <xdr:to>
      <xdr:col>9</xdr:col>
      <xdr:colOff>447675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C6B8B6E8-A2D3-4AC6-9279-ACCD7F4C9C71}"/>
            </a:ext>
          </a:extLst>
        </xdr:cNvPr>
        <xdr:cNvCxnSpPr/>
      </xdr:nvCxnSpPr>
      <xdr:spPr>
        <a:xfrm>
          <a:off x="5181600" y="419100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</xdr:row>
      <xdr:rowOff>200025</xdr:rowOff>
    </xdr:from>
    <xdr:to>
      <xdr:col>2</xdr:col>
      <xdr:colOff>1095375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DCC2270F-F102-41C3-861B-C26CF2876C24}"/>
            </a:ext>
          </a:extLst>
        </xdr:cNvPr>
        <xdr:cNvCxnSpPr/>
      </xdr:nvCxnSpPr>
      <xdr:spPr>
        <a:xfrm>
          <a:off x="942975" y="4095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8F719-030E-41A0-B82B-4AD3A0F9AD15}">
  <dimension ref="A1:K114"/>
  <sheetViews>
    <sheetView tabSelected="1" workbookViewId="0">
      <selection activeCell="P12" sqref="P12"/>
    </sheetView>
  </sheetViews>
  <sheetFormatPr defaultRowHeight="15" x14ac:dyDescent="0.25"/>
  <cols>
    <col min="1" max="1" width="6.125" style="4" customWidth="1"/>
    <col min="2" max="2" width="9" style="4"/>
    <col min="3" max="3" width="21.25" style="1" bestFit="1" customWidth="1"/>
    <col min="4" max="4" width="11.375" style="4" customWidth="1"/>
    <col min="5" max="5" width="6.875" style="4" bestFit="1" customWidth="1"/>
    <col min="6" max="8" width="5.375" style="4" bestFit="1" customWidth="1"/>
    <col min="9" max="9" width="9" style="1"/>
    <col min="10" max="10" width="5.375" style="4" bestFit="1" customWidth="1"/>
    <col min="11" max="16384" width="9" style="1"/>
  </cols>
  <sheetData>
    <row r="1" spans="1:11" ht="16.5" x14ac:dyDescent="0.25">
      <c r="A1" s="35" t="s">
        <v>0</v>
      </c>
      <c r="B1" s="35"/>
      <c r="C1" s="35"/>
      <c r="D1" s="35"/>
      <c r="G1" s="36" t="s">
        <v>2</v>
      </c>
      <c r="H1" s="36"/>
      <c r="I1" s="36"/>
      <c r="J1" s="36"/>
      <c r="K1" s="36"/>
    </row>
    <row r="2" spans="1:11" ht="16.5" x14ac:dyDescent="0.25">
      <c r="A2" s="37" t="s">
        <v>1</v>
      </c>
      <c r="B2" s="37"/>
      <c r="C2" s="37"/>
      <c r="D2" s="37"/>
      <c r="G2" s="36" t="s">
        <v>3</v>
      </c>
      <c r="H2" s="36"/>
      <c r="I2" s="36"/>
      <c r="J2" s="36"/>
      <c r="K2" s="36"/>
    </row>
    <row r="5" spans="1:11" ht="19.5" x14ac:dyDescent="0.25">
      <c r="A5" s="34" t="s">
        <v>4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ht="19.5" x14ac:dyDescent="0.25">
      <c r="A6" s="34" t="s">
        <v>32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ht="19.5" x14ac:dyDescent="0.25">
      <c r="A7" s="34" t="s">
        <v>20</v>
      </c>
      <c r="B7" s="34"/>
      <c r="C7" s="34"/>
      <c r="D7" s="34"/>
      <c r="E7" s="34"/>
      <c r="F7" s="34"/>
      <c r="G7" s="34"/>
      <c r="H7" s="34"/>
      <c r="I7" s="34"/>
      <c r="J7" s="34"/>
      <c r="K7" s="34"/>
    </row>
    <row r="10" spans="1:11" ht="15.75" x14ac:dyDescent="0.25">
      <c r="A10" s="39" t="s">
        <v>5</v>
      </c>
      <c r="B10" s="40" t="s">
        <v>6</v>
      </c>
      <c r="C10" s="40" t="s">
        <v>7</v>
      </c>
      <c r="D10" s="40" t="s">
        <v>8</v>
      </c>
      <c r="E10" s="31" t="s">
        <v>9</v>
      </c>
      <c r="F10" s="31" t="s">
        <v>9</v>
      </c>
      <c r="G10" s="31" t="s">
        <v>9</v>
      </c>
      <c r="H10" s="40" t="s">
        <v>13</v>
      </c>
      <c r="I10" s="40"/>
      <c r="J10" s="40" t="s">
        <v>13</v>
      </c>
      <c r="K10" s="40"/>
    </row>
    <row r="11" spans="1:11" ht="36.75" customHeight="1" x14ac:dyDescent="0.25">
      <c r="A11" s="39"/>
      <c r="B11" s="40"/>
      <c r="C11" s="40"/>
      <c r="D11" s="40"/>
      <c r="E11" s="32" t="s">
        <v>10</v>
      </c>
      <c r="F11" s="32" t="s">
        <v>11</v>
      </c>
      <c r="G11" s="32" t="s">
        <v>12</v>
      </c>
      <c r="H11" s="40" t="s">
        <v>14</v>
      </c>
      <c r="I11" s="40"/>
      <c r="J11" s="40" t="s">
        <v>29</v>
      </c>
      <c r="K11" s="40"/>
    </row>
    <row r="12" spans="1:11" ht="15.75" x14ac:dyDescent="0.25">
      <c r="A12" s="39"/>
      <c r="B12" s="40"/>
      <c r="C12" s="40"/>
      <c r="D12" s="40"/>
      <c r="E12" s="33"/>
      <c r="F12" s="33"/>
      <c r="G12" s="33"/>
      <c r="H12" s="5" t="s">
        <v>9</v>
      </c>
      <c r="I12" s="5" t="s">
        <v>15</v>
      </c>
      <c r="J12" s="5" t="s">
        <v>9</v>
      </c>
      <c r="K12" s="5" t="s">
        <v>15</v>
      </c>
    </row>
    <row r="13" spans="1:11" x14ac:dyDescent="0.25">
      <c r="A13" s="13">
        <v>1</v>
      </c>
      <c r="B13" s="13">
        <v>21020039</v>
      </c>
      <c r="C13" s="14" t="s">
        <v>89</v>
      </c>
      <c r="D13" s="15">
        <v>37925</v>
      </c>
      <c r="E13" s="13">
        <v>90</v>
      </c>
      <c r="F13" s="13">
        <v>90</v>
      </c>
      <c r="G13" s="13">
        <v>90</v>
      </c>
      <c r="H13" s="13">
        <v>90</v>
      </c>
      <c r="I13" s="16" t="str">
        <f t="shared" ref="I13:I75" si="0">IF(H13&gt;=90,"Xuất sắc",IF(H13&gt;=80,"Tốt", IF(H13&gt;=65,"Khá",IF(H13&gt;=50,"Trung bình", IF(H13&gt;=35, "Yếu", "Kém")))))</f>
        <v>Xuất sắc</v>
      </c>
      <c r="J13" s="13">
        <v>90</v>
      </c>
      <c r="K13" s="17" t="str">
        <f t="shared" ref="K13:K75" si="1">IF(J13&gt;=90,"Xuất sắc",IF(J13&gt;=80,"Tốt", IF(J13&gt;=65,"Khá",IF(J13&gt;=50,"Trung bình", IF(J13&gt;=35, "Yếu", "Kém")))))</f>
        <v>Xuất sắc</v>
      </c>
    </row>
    <row r="14" spans="1:11" x14ac:dyDescent="0.25">
      <c r="A14" s="13">
        <v>2</v>
      </c>
      <c r="B14" s="13">
        <v>21020886</v>
      </c>
      <c r="C14" s="14" t="s">
        <v>138</v>
      </c>
      <c r="D14" s="15">
        <v>37805</v>
      </c>
      <c r="E14" s="13">
        <v>90</v>
      </c>
      <c r="F14" s="13">
        <v>90</v>
      </c>
      <c r="G14" s="13">
        <v>90</v>
      </c>
      <c r="H14" s="13">
        <v>90</v>
      </c>
      <c r="I14" s="16" t="str">
        <f t="shared" si="0"/>
        <v>Xuất sắc</v>
      </c>
      <c r="J14" s="13">
        <v>90</v>
      </c>
      <c r="K14" s="17" t="str">
        <f t="shared" si="1"/>
        <v>Xuất sắc</v>
      </c>
    </row>
    <row r="15" spans="1:11" x14ac:dyDescent="0.25">
      <c r="A15" s="13">
        <v>3</v>
      </c>
      <c r="B15" s="13">
        <v>21020099</v>
      </c>
      <c r="C15" s="14" t="s">
        <v>91</v>
      </c>
      <c r="D15" s="15">
        <v>37944</v>
      </c>
      <c r="E15" s="13">
        <v>68</v>
      </c>
      <c r="F15" s="13">
        <v>65</v>
      </c>
      <c r="G15" s="13">
        <v>65</v>
      </c>
      <c r="H15" s="13">
        <v>65</v>
      </c>
      <c r="I15" s="16" t="str">
        <f t="shared" si="0"/>
        <v>Khá</v>
      </c>
      <c r="J15" s="13">
        <v>65</v>
      </c>
      <c r="K15" s="17" t="str">
        <f t="shared" si="1"/>
        <v>Khá</v>
      </c>
    </row>
    <row r="16" spans="1:11" x14ac:dyDescent="0.25">
      <c r="A16" s="13">
        <v>4</v>
      </c>
      <c r="B16" s="13">
        <v>21020426</v>
      </c>
      <c r="C16" s="14" t="s">
        <v>107</v>
      </c>
      <c r="D16" s="15">
        <v>37773</v>
      </c>
      <c r="E16" s="13">
        <v>70</v>
      </c>
      <c r="F16" s="13">
        <v>70</v>
      </c>
      <c r="G16" s="13">
        <v>70</v>
      </c>
      <c r="H16" s="13">
        <v>70</v>
      </c>
      <c r="I16" s="16" t="str">
        <f t="shared" si="0"/>
        <v>Khá</v>
      </c>
      <c r="J16" s="13">
        <v>70</v>
      </c>
      <c r="K16" s="17" t="str">
        <f t="shared" si="1"/>
        <v>Khá</v>
      </c>
    </row>
    <row r="17" spans="1:11" x14ac:dyDescent="0.25">
      <c r="A17" s="13">
        <v>5</v>
      </c>
      <c r="B17" s="13">
        <v>21020427</v>
      </c>
      <c r="C17" s="14" t="s">
        <v>108</v>
      </c>
      <c r="D17" s="15">
        <v>37926</v>
      </c>
      <c r="E17" s="13">
        <v>90</v>
      </c>
      <c r="F17" s="13">
        <v>90</v>
      </c>
      <c r="G17" s="13">
        <v>90</v>
      </c>
      <c r="H17" s="13">
        <v>90</v>
      </c>
      <c r="I17" s="16" t="str">
        <f t="shared" si="0"/>
        <v>Xuất sắc</v>
      </c>
      <c r="J17" s="13">
        <v>90</v>
      </c>
      <c r="K17" s="17" t="str">
        <f t="shared" si="1"/>
        <v>Xuất sắc</v>
      </c>
    </row>
    <row r="18" spans="1:11" x14ac:dyDescent="0.25">
      <c r="A18" s="13">
        <v>6</v>
      </c>
      <c r="B18" s="13">
        <v>21020558</v>
      </c>
      <c r="C18" s="14" t="s">
        <v>137</v>
      </c>
      <c r="D18" s="15">
        <v>37873</v>
      </c>
      <c r="E18" s="13">
        <v>70</v>
      </c>
      <c r="F18" s="13">
        <v>67</v>
      </c>
      <c r="G18" s="13">
        <v>67</v>
      </c>
      <c r="H18" s="13">
        <v>67</v>
      </c>
      <c r="I18" s="16" t="str">
        <f t="shared" si="0"/>
        <v>Khá</v>
      </c>
      <c r="J18" s="13">
        <v>67</v>
      </c>
      <c r="K18" s="17" t="str">
        <f t="shared" si="1"/>
        <v>Khá</v>
      </c>
    </row>
    <row r="19" spans="1:11" x14ac:dyDescent="0.25">
      <c r="A19" s="13">
        <v>7</v>
      </c>
      <c r="B19" s="13">
        <v>21020887</v>
      </c>
      <c r="C19" s="14" t="s">
        <v>139</v>
      </c>
      <c r="D19" s="15">
        <v>37953</v>
      </c>
      <c r="E19" s="13">
        <v>90</v>
      </c>
      <c r="F19" s="13">
        <v>90</v>
      </c>
      <c r="G19" s="13">
        <v>90</v>
      </c>
      <c r="H19" s="13">
        <v>90</v>
      </c>
      <c r="I19" s="16" t="str">
        <f t="shared" si="0"/>
        <v>Xuất sắc</v>
      </c>
      <c r="J19" s="13">
        <v>90</v>
      </c>
      <c r="K19" s="17" t="str">
        <f t="shared" si="1"/>
        <v>Xuất sắc</v>
      </c>
    </row>
    <row r="20" spans="1:11" x14ac:dyDescent="0.25">
      <c r="A20" s="13">
        <v>8</v>
      </c>
      <c r="B20" s="13">
        <v>21020889</v>
      </c>
      <c r="C20" s="14" t="s">
        <v>140</v>
      </c>
      <c r="D20" s="15">
        <v>37866</v>
      </c>
      <c r="E20" s="13">
        <v>90</v>
      </c>
      <c r="F20" s="13">
        <v>90</v>
      </c>
      <c r="G20" s="13">
        <v>90</v>
      </c>
      <c r="H20" s="13">
        <v>90</v>
      </c>
      <c r="I20" s="16" t="str">
        <f t="shared" si="0"/>
        <v>Xuất sắc</v>
      </c>
      <c r="J20" s="13">
        <v>90</v>
      </c>
      <c r="K20" s="17" t="str">
        <f t="shared" si="1"/>
        <v>Xuất sắc</v>
      </c>
    </row>
    <row r="21" spans="1:11" x14ac:dyDescent="0.25">
      <c r="A21" s="13">
        <v>9</v>
      </c>
      <c r="B21" s="13">
        <v>21020100</v>
      </c>
      <c r="C21" s="14" t="s">
        <v>92</v>
      </c>
      <c r="D21" s="15">
        <v>37655</v>
      </c>
      <c r="E21" s="13">
        <v>80</v>
      </c>
      <c r="F21" s="13">
        <v>80</v>
      </c>
      <c r="G21" s="13">
        <v>80</v>
      </c>
      <c r="H21" s="13">
        <v>80</v>
      </c>
      <c r="I21" s="16" t="str">
        <f t="shared" si="0"/>
        <v>Tốt</v>
      </c>
      <c r="J21" s="13">
        <v>80</v>
      </c>
      <c r="K21" s="17" t="str">
        <f t="shared" si="1"/>
        <v>Tốt</v>
      </c>
    </row>
    <row r="22" spans="1:11" x14ac:dyDescent="0.25">
      <c r="A22" s="13">
        <v>10</v>
      </c>
      <c r="B22" s="13">
        <v>21020133</v>
      </c>
      <c r="C22" s="14" t="s">
        <v>94</v>
      </c>
      <c r="D22" s="15">
        <v>37642</v>
      </c>
      <c r="E22" s="13">
        <v>70</v>
      </c>
      <c r="F22" s="13">
        <v>80</v>
      </c>
      <c r="G22" s="13">
        <v>80</v>
      </c>
      <c r="H22" s="13">
        <v>80</v>
      </c>
      <c r="I22" s="16" t="str">
        <f t="shared" si="0"/>
        <v>Tốt</v>
      </c>
      <c r="J22" s="13">
        <v>80</v>
      </c>
      <c r="K22" s="17" t="str">
        <f t="shared" si="1"/>
        <v>Tốt</v>
      </c>
    </row>
    <row r="23" spans="1:11" x14ac:dyDescent="0.25">
      <c r="A23" s="13">
        <v>11</v>
      </c>
      <c r="B23" s="13">
        <v>21020890</v>
      </c>
      <c r="C23" s="14" t="s">
        <v>141</v>
      </c>
      <c r="D23" s="15">
        <v>37835</v>
      </c>
      <c r="E23" s="13">
        <v>80</v>
      </c>
      <c r="F23" s="13">
        <v>90</v>
      </c>
      <c r="G23" s="13">
        <v>90</v>
      </c>
      <c r="H23" s="13">
        <v>90</v>
      </c>
      <c r="I23" s="16" t="str">
        <f t="shared" si="0"/>
        <v>Xuất sắc</v>
      </c>
      <c r="J23" s="13">
        <v>90</v>
      </c>
      <c r="K23" s="17" t="str">
        <f t="shared" si="1"/>
        <v>Xuất sắc</v>
      </c>
    </row>
    <row r="24" spans="1:11" x14ac:dyDescent="0.25">
      <c r="A24" s="13">
        <v>12</v>
      </c>
      <c r="B24" s="13">
        <v>21020134</v>
      </c>
      <c r="C24" s="14" t="s">
        <v>95</v>
      </c>
      <c r="D24" s="15">
        <v>37699</v>
      </c>
      <c r="E24" s="13">
        <v>78</v>
      </c>
      <c r="F24" s="13">
        <v>78</v>
      </c>
      <c r="G24" s="13">
        <v>78</v>
      </c>
      <c r="H24" s="13">
        <v>78</v>
      </c>
      <c r="I24" s="16" t="str">
        <f t="shared" si="0"/>
        <v>Khá</v>
      </c>
      <c r="J24" s="13">
        <v>78</v>
      </c>
      <c r="K24" s="17" t="str">
        <f t="shared" si="1"/>
        <v>Khá</v>
      </c>
    </row>
    <row r="25" spans="1:11" x14ac:dyDescent="0.25">
      <c r="A25" s="13">
        <v>13</v>
      </c>
      <c r="B25" s="13">
        <v>21020136</v>
      </c>
      <c r="C25" s="14" t="s">
        <v>96</v>
      </c>
      <c r="D25" s="15">
        <v>37963</v>
      </c>
      <c r="E25" s="13">
        <v>100</v>
      </c>
      <c r="F25" s="13">
        <v>100</v>
      </c>
      <c r="G25" s="13">
        <v>100</v>
      </c>
      <c r="H25" s="13">
        <v>100</v>
      </c>
      <c r="I25" s="16" t="str">
        <f t="shared" si="0"/>
        <v>Xuất sắc</v>
      </c>
      <c r="J25" s="13">
        <v>100</v>
      </c>
      <c r="K25" s="17" t="str">
        <f t="shared" si="1"/>
        <v>Xuất sắc</v>
      </c>
    </row>
    <row r="26" spans="1:11" x14ac:dyDescent="0.25">
      <c r="A26" s="13">
        <v>14</v>
      </c>
      <c r="B26" s="13">
        <v>21020894</v>
      </c>
      <c r="C26" s="14" t="s">
        <v>142</v>
      </c>
      <c r="D26" s="15">
        <v>37673</v>
      </c>
      <c r="E26" s="13">
        <v>90</v>
      </c>
      <c r="F26" s="13">
        <v>90</v>
      </c>
      <c r="G26" s="13">
        <v>90</v>
      </c>
      <c r="H26" s="13">
        <v>90</v>
      </c>
      <c r="I26" s="16" t="str">
        <f t="shared" si="0"/>
        <v>Xuất sắc</v>
      </c>
      <c r="J26" s="13">
        <v>90</v>
      </c>
      <c r="K26" s="17" t="str">
        <f t="shared" si="1"/>
        <v>Xuất sắc</v>
      </c>
    </row>
    <row r="27" spans="1:11" x14ac:dyDescent="0.25">
      <c r="A27" s="13">
        <v>15</v>
      </c>
      <c r="B27" s="13">
        <v>21020895</v>
      </c>
      <c r="C27" s="14" t="s">
        <v>143</v>
      </c>
      <c r="D27" s="15">
        <v>37784</v>
      </c>
      <c r="E27" s="13">
        <v>80</v>
      </c>
      <c r="F27" s="13">
        <v>80</v>
      </c>
      <c r="G27" s="13">
        <v>80</v>
      </c>
      <c r="H27" s="13">
        <v>80</v>
      </c>
      <c r="I27" s="16" t="str">
        <f t="shared" si="0"/>
        <v>Tốt</v>
      </c>
      <c r="J27" s="13">
        <v>80</v>
      </c>
      <c r="K27" s="17" t="str">
        <f t="shared" si="1"/>
        <v>Tốt</v>
      </c>
    </row>
    <row r="28" spans="1:11" x14ac:dyDescent="0.25">
      <c r="A28" s="13">
        <v>16</v>
      </c>
      <c r="B28" s="13">
        <v>21020432</v>
      </c>
      <c r="C28" s="14" t="s">
        <v>109</v>
      </c>
      <c r="D28" s="15">
        <v>37881</v>
      </c>
      <c r="E28" s="13">
        <v>80</v>
      </c>
      <c r="F28" s="13">
        <v>90</v>
      </c>
      <c r="G28" s="13">
        <v>90</v>
      </c>
      <c r="H28" s="13">
        <v>90</v>
      </c>
      <c r="I28" s="16" t="str">
        <f t="shared" si="0"/>
        <v>Xuất sắc</v>
      </c>
      <c r="J28" s="13">
        <v>90</v>
      </c>
      <c r="K28" s="17" t="str">
        <f t="shared" si="1"/>
        <v>Xuất sắc</v>
      </c>
    </row>
    <row r="29" spans="1:11" x14ac:dyDescent="0.25">
      <c r="A29" s="13">
        <v>17</v>
      </c>
      <c r="B29" s="13">
        <v>21020896</v>
      </c>
      <c r="C29" s="14" t="s">
        <v>144</v>
      </c>
      <c r="D29" s="15">
        <v>37729</v>
      </c>
      <c r="E29" s="13">
        <v>90</v>
      </c>
      <c r="F29" s="13">
        <v>90</v>
      </c>
      <c r="G29" s="13">
        <v>90</v>
      </c>
      <c r="H29" s="13">
        <v>90</v>
      </c>
      <c r="I29" s="16" t="str">
        <f t="shared" si="0"/>
        <v>Xuất sắc</v>
      </c>
      <c r="J29" s="13">
        <v>90</v>
      </c>
      <c r="K29" s="17" t="str">
        <f t="shared" si="1"/>
        <v>Xuất sắc</v>
      </c>
    </row>
    <row r="30" spans="1:11" x14ac:dyDescent="0.25">
      <c r="A30" s="13">
        <v>18</v>
      </c>
      <c r="B30" s="13">
        <v>21020897</v>
      </c>
      <c r="C30" s="14" t="s">
        <v>145</v>
      </c>
      <c r="D30" s="15">
        <v>37945</v>
      </c>
      <c r="E30" s="13">
        <v>70</v>
      </c>
      <c r="F30" s="13">
        <v>70</v>
      </c>
      <c r="G30" s="13">
        <v>70</v>
      </c>
      <c r="H30" s="13">
        <v>70</v>
      </c>
      <c r="I30" s="16" t="str">
        <f t="shared" si="0"/>
        <v>Khá</v>
      </c>
      <c r="J30" s="13">
        <v>70</v>
      </c>
      <c r="K30" s="17" t="str">
        <f t="shared" si="1"/>
        <v>Khá</v>
      </c>
    </row>
    <row r="31" spans="1:11" x14ac:dyDescent="0.25">
      <c r="A31" s="13">
        <v>19</v>
      </c>
      <c r="B31" s="13">
        <v>21020137</v>
      </c>
      <c r="C31" s="14" t="s">
        <v>97</v>
      </c>
      <c r="D31" s="15">
        <v>37651</v>
      </c>
      <c r="E31" s="13">
        <v>80</v>
      </c>
      <c r="F31" s="13">
        <v>80</v>
      </c>
      <c r="G31" s="13">
        <v>80</v>
      </c>
      <c r="H31" s="13">
        <v>80</v>
      </c>
      <c r="I31" s="16" t="str">
        <f t="shared" si="0"/>
        <v>Tốt</v>
      </c>
      <c r="J31" s="13">
        <v>80</v>
      </c>
      <c r="K31" s="17" t="str">
        <f t="shared" si="1"/>
        <v>Tốt</v>
      </c>
    </row>
    <row r="32" spans="1:11" x14ac:dyDescent="0.25">
      <c r="A32" s="13">
        <v>20</v>
      </c>
      <c r="B32" s="13">
        <v>21020139</v>
      </c>
      <c r="C32" s="14" t="s">
        <v>98</v>
      </c>
      <c r="D32" s="15">
        <v>37635</v>
      </c>
      <c r="E32" s="13">
        <v>92</v>
      </c>
      <c r="F32" s="13">
        <v>90</v>
      </c>
      <c r="G32" s="13">
        <v>90</v>
      </c>
      <c r="H32" s="13">
        <v>90</v>
      </c>
      <c r="I32" s="16" t="str">
        <f t="shared" si="0"/>
        <v>Xuất sắc</v>
      </c>
      <c r="J32" s="13">
        <v>90</v>
      </c>
      <c r="K32" s="17" t="str">
        <f t="shared" si="1"/>
        <v>Xuất sắc</v>
      </c>
    </row>
    <row r="33" spans="1:11" x14ac:dyDescent="0.25">
      <c r="A33" s="13">
        <v>21</v>
      </c>
      <c r="B33" s="13">
        <v>21020900</v>
      </c>
      <c r="C33" s="14" t="s">
        <v>146</v>
      </c>
      <c r="D33" s="15">
        <v>37893</v>
      </c>
      <c r="E33" s="13"/>
      <c r="F33" s="13"/>
      <c r="G33" s="13"/>
      <c r="H33" s="13"/>
      <c r="I33" s="16" t="str">
        <f t="shared" si="0"/>
        <v>Kém</v>
      </c>
      <c r="J33" s="13"/>
      <c r="K33" s="17" t="str">
        <f t="shared" si="1"/>
        <v>Kém</v>
      </c>
    </row>
    <row r="34" spans="1:11" x14ac:dyDescent="0.25">
      <c r="A34" s="13">
        <v>22</v>
      </c>
      <c r="B34" s="13">
        <v>21020901</v>
      </c>
      <c r="C34" s="14" t="s">
        <v>147</v>
      </c>
      <c r="D34" s="15">
        <v>37849</v>
      </c>
      <c r="E34" s="13">
        <v>90</v>
      </c>
      <c r="F34" s="13">
        <v>90</v>
      </c>
      <c r="G34" s="13">
        <v>90</v>
      </c>
      <c r="H34" s="13">
        <v>90</v>
      </c>
      <c r="I34" s="16" t="str">
        <f t="shared" si="0"/>
        <v>Xuất sắc</v>
      </c>
      <c r="J34" s="13">
        <v>90</v>
      </c>
      <c r="K34" s="17" t="str">
        <f t="shared" si="1"/>
        <v>Xuất sắc</v>
      </c>
    </row>
    <row r="35" spans="1:11" x14ac:dyDescent="0.25">
      <c r="A35" s="13">
        <v>23</v>
      </c>
      <c r="B35" s="13">
        <v>21020902</v>
      </c>
      <c r="C35" s="14" t="s">
        <v>148</v>
      </c>
      <c r="D35" s="15">
        <v>37774</v>
      </c>
      <c r="E35" s="13">
        <v>80</v>
      </c>
      <c r="F35" s="13">
        <v>80</v>
      </c>
      <c r="G35" s="13">
        <v>80</v>
      </c>
      <c r="H35" s="13">
        <v>80</v>
      </c>
      <c r="I35" s="16" t="str">
        <f t="shared" si="0"/>
        <v>Tốt</v>
      </c>
      <c r="J35" s="13">
        <v>80</v>
      </c>
      <c r="K35" s="17" t="str">
        <f t="shared" si="1"/>
        <v>Tốt</v>
      </c>
    </row>
    <row r="36" spans="1:11" x14ac:dyDescent="0.25">
      <c r="A36" s="13">
        <v>24</v>
      </c>
      <c r="B36" s="13">
        <v>21020903</v>
      </c>
      <c r="C36" s="14" t="s">
        <v>149</v>
      </c>
      <c r="D36" s="15">
        <v>37983</v>
      </c>
      <c r="E36" s="13">
        <v>90</v>
      </c>
      <c r="F36" s="13">
        <v>90</v>
      </c>
      <c r="G36" s="13">
        <v>90</v>
      </c>
      <c r="H36" s="13">
        <v>90</v>
      </c>
      <c r="I36" s="16" t="str">
        <f t="shared" si="0"/>
        <v>Xuất sắc</v>
      </c>
      <c r="J36" s="13">
        <v>90</v>
      </c>
      <c r="K36" s="17" t="str">
        <f t="shared" si="1"/>
        <v>Xuất sắc</v>
      </c>
    </row>
    <row r="37" spans="1:11" x14ac:dyDescent="0.25">
      <c r="A37" s="13">
        <v>25</v>
      </c>
      <c r="B37" s="13">
        <v>21020904</v>
      </c>
      <c r="C37" s="14" t="s">
        <v>150</v>
      </c>
      <c r="D37" s="15">
        <v>37934</v>
      </c>
      <c r="E37" s="13">
        <v>90</v>
      </c>
      <c r="F37" s="13">
        <v>90</v>
      </c>
      <c r="G37" s="13">
        <v>90</v>
      </c>
      <c r="H37" s="13">
        <v>90</v>
      </c>
      <c r="I37" s="16" t="str">
        <f t="shared" si="0"/>
        <v>Xuất sắc</v>
      </c>
      <c r="J37" s="13">
        <v>90</v>
      </c>
      <c r="K37" s="17" t="str">
        <f t="shared" si="1"/>
        <v>Xuất sắc</v>
      </c>
    </row>
    <row r="38" spans="1:11" x14ac:dyDescent="0.25">
      <c r="A38" s="13">
        <v>26</v>
      </c>
      <c r="B38" s="13">
        <v>21020905</v>
      </c>
      <c r="C38" s="14" t="s">
        <v>151</v>
      </c>
      <c r="D38" s="15">
        <v>37625</v>
      </c>
      <c r="E38" s="13">
        <v>90</v>
      </c>
      <c r="F38" s="13">
        <v>90</v>
      </c>
      <c r="G38" s="13">
        <v>90</v>
      </c>
      <c r="H38" s="13">
        <v>90</v>
      </c>
      <c r="I38" s="16" t="str">
        <f t="shared" si="0"/>
        <v>Xuất sắc</v>
      </c>
      <c r="J38" s="13">
        <v>90</v>
      </c>
      <c r="K38" s="17" t="str">
        <f t="shared" si="1"/>
        <v>Xuất sắc</v>
      </c>
    </row>
    <row r="39" spans="1:11" x14ac:dyDescent="0.25">
      <c r="A39" s="13">
        <v>27</v>
      </c>
      <c r="B39" s="13">
        <v>21020141</v>
      </c>
      <c r="C39" s="14" t="s">
        <v>99</v>
      </c>
      <c r="D39" s="15">
        <v>37766</v>
      </c>
      <c r="E39" s="13">
        <v>90</v>
      </c>
      <c r="F39" s="13">
        <v>90</v>
      </c>
      <c r="G39" s="13">
        <v>90</v>
      </c>
      <c r="H39" s="13">
        <v>90</v>
      </c>
      <c r="I39" s="16" t="str">
        <f t="shared" si="0"/>
        <v>Xuất sắc</v>
      </c>
      <c r="J39" s="13">
        <v>90</v>
      </c>
      <c r="K39" s="17" t="str">
        <f t="shared" si="1"/>
        <v>Xuất sắc</v>
      </c>
    </row>
    <row r="40" spans="1:11" x14ac:dyDescent="0.25">
      <c r="A40" s="13">
        <v>28</v>
      </c>
      <c r="B40" s="13">
        <v>21020907</v>
      </c>
      <c r="C40" s="14" t="s">
        <v>152</v>
      </c>
      <c r="D40" s="15">
        <v>37830</v>
      </c>
      <c r="E40" s="13">
        <v>90</v>
      </c>
      <c r="F40" s="13">
        <v>90</v>
      </c>
      <c r="G40" s="13">
        <v>90</v>
      </c>
      <c r="H40" s="13">
        <v>90</v>
      </c>
      <c r="I40" s="16" t="str">
        <f t="shared" si="0"/>
        <v>Xuất sắc</v>
      </c>
      <c r="J40" s="13">
        <v>90</v>
      </c>
      <c r="K40" s="17" t="str">
        <f t="shared" si="1"/>
        <v>Xuất sắc</v>
      </c>
    </row>
    <row r="41" spans="1:11" x14ac:dyDescent="0.25">
      <c r="A41" s="13">
        <v>29</v>
      </c>
      <c r="B41" s="13">
        <v>21020433</v>
      </c>
      <c r="C41" s="14" t="s">
        <v>110</v>
      </c>
      <c r="D41" s="15">
        <v>37644</v>
      </c>
      <c r="E41" s="13">
        <v>80</v>
      </c>
      <c r="F41" s="13">
        <v>80</v>
      </c>
      <c r="G41" s="13">
        <v>80</v>
      </c>
      <c r="H41" s="13">
        <v>80</v>
      </c>
      <c r="I41" s="16" t="str">
        <f t="shared" si="0"/>
        <v>Tốt</v>
      </c>
      <c r="J41" s="13">
        <v>80</v>
      </c>
      <c r="K41" s="17" t="str">
        <f t="shared" si="1"/>
        <v>Tốt</v>
      </c>
    </row>
    <row r="42" spans="1:11" x14ac:dyDescent="0.25">
      <c r="A42" s="13">
        <v>30</v>
      </c>
      <c r="B42" s="13">
        <v>21020908</v>
      </c>
      <c r="C42" s="14" t="s">
        <v>153</v>
      </c>
      <c r="D42" s="15">
        <v>37917</v>
      </c>
      <c r="E42" s="13">
        <v>92</v>
      </c>
      <c r="F42" s="13">
        <v>92</v>
      </c>
      <c r="G42" s="13">
        <v>92</v>
      </c>
      <c r="H42" s="13">
        <v>92</v>
      </c>
      <c r="I42" s="16" t="str">
        <f t="shared" si="0"/>
        <v>Xuất sắc</v>
      </c>
      <c r="J42" s="13">
        <v>92</v>
      </c>
      <c r="K42" s="17" t="str">
        <f t="shared" si="1"/>
        <v>Xuất sắc</v>
      </c>
    </row>
    <row r="43" spans="1:11" x14ac:dyDescent="0.25">
      <c r="A43" s="13">
        <v>31</v>
      </c>
      <c r="B43" s="13">
        <v>21020909</v>
      </c>
      <c r="C43" s="14" t="s">
        <v>154</v>
      </c>
      <c r="D43" s="15">
        <v>37518</v>
      </c>
      <c r="E43" s="13">
        <v>90</v>
      </c>
      <c r="F43" s="13">
        <v>90</v>
      </c>
      <c r="G43" s="13">
        <v>90</v>
      </c>
      <c r="H43" s="13">
        <v>90</v>
      </c>
      <c r="I43" s="16" t="str">
        <f t="shared" si="0"/>
        <v>Xuất sắc</v>
      </c>
      <c r="J43" s="13">
        <v>90</v>
      </c>
      <c r="K43" s="17" t="str">
        <f t="shared" si="1"/>
        <v>Xuất sắc</v>
      </c>
    </row>
    <row r="44" spans="1:11" x14ac:dyDescent="0.25">
      <c r="A44" s="13">
        <v>32</v>
      </c>
      <c r="B44" s="13">
        <v>21020910</v>
      </c>
      <c r="C44" s="14" t="s">
        <v>155</v>
      </c>
      <c r="D44" s="15">
        <v>37739</v>
      </c>
      <c r="E44" s="13">
        <v>67</v>
      </c>
      <c r="F44" s="13">
        <v>67</v>
      </c>
      <c r="G44" s="13">
        <v>67</v>
      </c>
      <c r="H44" s="13">
        <v>67</v>
      </c>
      <c r="I44" s="16" t="str">
        <f t="shared" si="0"/>
        <v>Khá</v>
      </c>
      <c r="J44" s="13">
        <v>67</v>
      </c>
      <c r="K44" s="17" t="str">
        <f t="shared" si="1"/>
        <v>Khá</v>
      </c>
    </row>
    <row r="45" spans="1:11" x14ac:dyDescent="0.25">
      <c r="A45" s="13">
        <v>33</v>
      </c>
      <c r="B45" s="13">
        <v>21020911</v>
      </c>
      <c r="C45" s="14" t="s">
        <v>156</v>
      </c>
      <c r="D45" s="15">
        <v>37831</v>
      </c>
      <c r="E45" s="13">
        <v>80</v>
      </c>
      <c r="F45" s="13">
        <v>80</v>
      </c>
      <c r="G45" s="13">
        <v>80</v>
      </c>
      <c r="H45" s="13">
        <v>80</v>
      </c>
      <c r="I45" s="16" t="str">
        <f t="shared" si="0"/>
        <v>Tốt</v>
      </c>
      <c r="J45" s="13">
        <v>80</v>
      </c>
      <c r="K45" s="17" t="str">
        <f t="shared" si="1"/>
        <v>Tốt</v>
      </c>
    </row>
    <row r="46" spans="1:11" x14ac:dyDescent="0.25">
      <c r="A46" s="13">
        <v>34</v>
      </c>
      <c r="B46" s="13">
        <v>21020434</v>
      </c>
      <c r="C46" s="14" t="s">
        <v>111</v>
      </c>
      <c r="D46" s="15">
        <v>37891</v>
      </c>
      <c r="E46" s="13">
        <v>70</v>
      </c>
      <c r="F46" s="13">
        <v>80</v>
      </c>
      <c r="G46" s="13">
        <v>80</v>
      </c>
      <c r="H46" s="13">
        <v>80</v>
      </c>
      <c r="I46" s="16" t="str">
        <f t="shared" si="0"/>
        <v>Tốt</v>
      </c>
      <c r="J46" s="13">
        <v>80</v>
      </c>
      <c r="K46" s="17" t="str">
        <f t="shared" si="1"/>
        <v>Tốt</v>
      </c>
    </row>
    <row r="47" spans="1:11" x14ac:dyDescent="0.25">
      <c r="A47" s="13">
        <v>35</v>
      </c>
      <c r="B47" s="13">
        <v>21020435</v>
      </c>
      <c r="C47" s="14" t="s">
        <v>112</v>
      </c>
      <c r="D47" s="15">
        <v>37921</v>
      </c>
      <c r="E47" s="13">
        <v>80</v>
      </c>
      <c r="F47" s="13">
        <v>80</v>
      </c>
      <c r="G47" s="13">
        <v>80</v>
      </c>
      <c r="H47" s="13">
        <v>80</v>
      </c>
      <c r="I47" s="16" t="str">
        <f t="shared" si="0"/>
        <v>Tốt</v>
      </c>
      <c r="J47" s="13">
        <v>80</v>
      </c>
      <c r="K47" s="17" t="str">
        <f t="shared" si="1"/>
        <v>Tốt</v>
      </c>
    </row>
    <row r="48" spans="1:11" x14ac:dyDescent="0.25">
      <c r="A48" s="13">
        <v>36</v>
      </c>
      <c r="B48" s="13">
        <v>21020142</v>
      </c>
      <c r="C48" s="14" t="s">
        <v>100</v>
      </c>
      <c r="D48" s="15">
        <v>37669</v>
      </c>
      <c r="E48" s="13">
        <v>80</v>
      </c>
      <c r="F48" s="13">
        <v>80</v>
      </c>
      <c r="G48" s="13">
        <v>80</v>
      </c>
      <c r="H48" s="13">
        <v>80</v>
      </c>
      <c r="I48" s="16" t="str">
        <f t="shared" si="0"/>
        <v>Tốt</v>
      </c>
      <c r="J48" s="13">
        <v>80</v>
      </c>
      <c r="K48" s="17" t="str">
        <f t="shared" si="1"/>
        <v>Tốt</v>
      </c>
    </row>
    <row r="49" spans="1:11" x14ac:dyDescent="0.25">
      <c r="A49" s="13">
        <v>37</v>
      </c>
      <c r="B49" s="13">
        <v>21020436</v>
      </c>
      <c r="C49" s="14" t="s">
        <v>113</v>
      </c>
      <c r="D49" s="15">
        <v>37721</v>
      </c>
      <c r="E49" s="13">
        <v>90</v>
      </c>
      <c r="F49" s="13">
        <v>90</v>
      </c>
      <c r="G49" s="13">
        <v>90</v>
      </c>
      <c r="H49" s="13">
        <v>90</v>
      </c>
      <c r="I49" s="16" t="str">
        <f t="shared" si="0"/>
        <v>Xuất sắc</v>
      </c>
      <c r="J49" s="13">
        <v>90</v>
      </c>
      <c r="K49" s="17" t="str">
        <f t="shared" si="1"/>
        <v>Xuất sắc</v>
      </c>
    </row>
    <row r="50" spans="1:11" x14ac:dyDescent="0.25">
      <c r="A50" s="13">
        <v>38</v>
      </c>
      <c r="B50" s="13">
        <v>21020437</v>
      </c>
      <c r="C50" s="14" t="s">
        <v>114</v>
      </c>
      <c r="D50" s="15">
        <v>37984</v>
      </c>
      <c r="E50" s="13">
        <v>78</v>
      </c>
      <c r="F50" s="13">
        <v>78</v>
      </c>
      <c r="G50" s="13">
        <v>78</v>
      </c>
      <c r="H50" s="13">
        <v>78</v>
      </c>
      <c r="I50" s="16" t="str">
        <f t="shared" si="0"/>
        <v>Khá</v>
      </c>
      <c r="J50" s="13">
        <v>78</v>
      </c>
      <c r="K50" s="17" t="str">
        <f t="shared" si="1"/>
        <v>Khá</v>
      </c>
    </row>
    <row r="51" spans="1:11" x14ac:dyDescent="0.25">
      <c r="A51" s="13">
        <v>39</v>
      </c>
      <c r="B51" s="13">
        <v>21020438</v>
      </c>
      <c r="C51" s="14" t="s">
        <v>115</v>
      </c>
      <c r="D51" s="15">
        <v>37641</v>
      </c>
      <c r="E51" s="13">
        <v>90</v>
      </c>
      <c r="F51" s="13">
        <v>90</v>
      </c>
      <c r="G51" s="13">
        <v>90</v>
      </c>
      <c r="H51" s="13">
        <v>90</v>
      </c>
      <c r="I51" s="16" t="str">
        <f t="shared" si="0"/>
        <v>Xuất sắc</v>
      </c>
      <c r="J51" s="13">
        <v>90</v>
      </c>
      <c r="K51" s="17" t="str">
        <f t="shared" si="1"/>
        <v>Xuất sắc</v>
      </c>
    </row>
    <row r="52" spans="1:11" x14ac:dyDescent="0.25">
      <c r="A52" s="13">
        <v>40</v>
      </c>
      <c r="B52" s="13">
        <v>21020439</v>
      </c>
      <c r="C52" s="14" t="s">
        <v>116</v>
      </c>
      <c r="D52" s="15">
        <v>37930</v>
      </c>
      <c r="E52" s="13">
        <v>80</v>
      </c>
      <c r="F52" s="13">
        <v>90</v>
      </c>
      <c r="G52" s="13">
        <v>90</v>
      </c>
      <c r="H52" s="13">
        <v>90</v>
      </c>
      <c r="I52" s="16" t="str">
        <f t="shared" si="0"/>
        <v>Xuất sắc</v>
      </c>
      <c r="J52" s="13">
        <v>90</v>
      </c>
      <c r="K52" s="17" t="str">
        <f t="shared" si="1"/>
        <v>Xuất sắc</v>
      </c>
    </row>
    <row r="53" spans="1:11" x14ac:dyDescent="0.25">
      <c r="A53" s="13">
        <v>41</v>
      </c>
      <c r="B53" s="13">
        <v>21020440</v>
      </c>
      <c r="C53" s="14" t="s">
        <v>117</v>
      </c>
      <c r="D53" s="15">
        <v>37720</v>
      </c>
      <c r="E53" s="13">
        <v>90</v>
      </c>
      <c r="F53" s="13">
        <v>90</v>
      </c>
      <c r="G53" s="13">
        <v>90</v>
      </c>
      <c r="H53" s="13">
        <v>90</v>
      </c>
      <c r="I53" s="16" t="str">
        <f t="shared" si="0"/>
        <v>Xuất sắc</v>
      </c>
      <c r="J53" s="13">
        <v>90</v>
      </c>
      <c r="K53" s="17" t="str">
        <f t="shared" si="1"/>
        <v>Xuất sắc</v>
      </c>
    </row>
    <row r="54" spans="1:11" x14ac:dyDescent="0.25">
      <c r="A54" s="13">
        <v>42</v>
      </c>
      <c r="B54" s="13">
        <v>21020914</v>
      </c>
      <c r="C54" s="14" t="s">
        <v>157</v>
      </c>
      <c r="D54" s="15">
        <v>37760</v>
      </c>
      <c r="E54" s="13">
        <v>94</v>
      </c>
      <c r="F54" s="13">
        <v>94</v>
      </c>
      <c r="G54" s="13">
        <v>94</v>
      </c>
      <c r="H54" s="13">
        <v>94</v>
      </c>
      <c r="I54" s="16" t="str">
        <f t="shared" si="0"/>
        <v>Xuất sắc</v>
      </c>
      <c r="J54" s="13">
        <v>94</v>
      </c>
      <c r="K54" s="17" t="str">
        <f t="shared" si="1"/>
        <v>Xuất sắc</v>
      </c>
    </row>
    <row r="55" spans="1:11" x14ac:dyDescent="0.25">
      <c r="A55" s="13">
        <v>43</v>
      </c>
      <c r="B55" s="13">
        <v>21020916</v>
      </c>
      <c r="C55" s="14" t="s">
        <v>158</v>
      </c>
      <c r="D55" s="15">
        <v>37774</v>
      </c>
      <c r="E55" s="13">
        <v>80</v>
      </c>
      <c r="F55" s="13">
        <v>80</v>
      </c>
      <c r="G55" s="13">
        <v>80</v>
      </c>
      <c r="H55" s="13">
        <v>80</v>
      </c>
      <c r="I55" s="16" t="str">
        <f t="shared" si="0"/>
        <v>Tốt</v>
      </c>
      <c r="J55" s="13">
        <v>80</v>
      </c>
      <c r="K55" s="17" t="str">
        <f t="shared" si="1"/>
        <v>Tốt</v>
      </c>
    </row>
    <row r="56" spans="1:11" x14ac:dyDescent="0.25">
      <c r="A56" s="13">
        <v>44</v>
      </c>
      <c r="B56" s="13">
        <v>21021663</v>
      </c>
      <c r="C56" s="14" t="s">
        <v>187</v>
      </c>
      <c r="D56" s="15">
        <v>37414</v>
      </c>
      <c r="E56" s="13">
        <v>80</v>
      </c>
      <c r="F56" s="13">
        <v>80</v>
      </c>
      <c r="G56" s="13">
        <v>80</v>
      </c>
      <c r="H56" s="13">
        <v>80</v>
      </c>
      <c r="I56" s="16" t="str">
        <f t="shared" si="0"/>
        <v>Tốt</v>
      </c>
      <c r="J56" s="13">
        <v>80</v>
      </c>
      <c r="K56" s="17" t="str">
        <f t="shared" si="1"/>
        <v>Tốt</v>
      </c>
    </row>
    <row r="57" spans="1:11" x14ac:dyDescent="0.25">
      <c r="A57" s="13">
        <v>45</v>
      </c>
      <c r="B57" s="13">
        <v>21020441</v>
      </c>
      <c r="C57" s="14" t="s">
        <v>118</v>
      </c>
      <c r="D57" s="15">
        <v>37733</v>
      </c>
      <c r="E57" s="13">
        <v>90</v>
      </c>
      <c r="F57" s="13">
        <v>90</v>
      </c>
      <c r="G57" s="13">
        <v>90</v>
      </c>
      <c r="H57" s="13">
        <v>90</v>
      </c>
      <c r="I57" s="16" t="str">
        <f t="shared" si="0"/>
        <v>Xuất sắc</v>
      </c>
      <c r="J57" s="13">
        <v>90</v>
      </c>
      <c r="K57" s="17" t="str">
        <f t="shared" si="1"/>
        <v>Xuất sắc</v>
      </c>
    </row>
    <row r="58" spans="1:11" x14ac:dyDescent="0.25">
      <c r="A58" s="13">
        <v>46</v>
      </c>
      <c r="B58" s="13">
        <v>21020442</v>
      </c>
      <c r="C58" s="14" t="s">
        <v>119</v>
      </c>
      <c r="D58" s="15">
        <v>37863</v>
      </c>
      <c r="E58" s="13">
        <v>90</v>
      </c>
      <c r="F58" s="13">
        <v>90</v>
      </c>
      <c r="G58" s="13">
        <v>90</v>
      </c>
      <c r="H58" s="13">
        <v>90</v>
      </c>
      <c r="I58" s="16" t="str">
        <f t="shared" si="0"/>
        <v>Xuất sắc</v>
      </c>
      <c r="J58" s="13">
        <v>90</v>
      </c>
      <c r="K58" s="17" t="str">
        <f t="shared" si="1"/>
        <v>Xuất sắc</v>
      </c>
    </row>
    <row r="59" spans="1:11" x14ac:dyDescent="0.25">
      <c r="A59" s="13">
        <v>47</v>
      </c>
      <c r="B59" s="13">
        <v>21020443</v>
      </c>
      <c r="C59" s="14" t="s">
        <v>120</v>
      </c>
      <c r="D59" s="15">
        <v>37776</v>
      </c>
      <c r="E59" s="13">
        <v>80</v>
      </c>
      <c r="F59" s="13">
        <v>80</v>
      </c>
      <c r="G59" s="13">
        <v>80</v>
      </c>
      <c r="H59" s="13">
        <v>75</v>
      </c>
      <c r="I59" s="16" t="str">
        <f t="shared" si="0"/>
        <v>Khá</v>
      </c>
      <c r="J59" s="13">
        <v>75</v>
      </c>
      <c r="K59" s="17" t="str">
        <f t="shared" si="1"/>
        <v>Khá</v>
      </c>
    </row>
    <row r="60" spans="1:11" x14ac:dyDescent="0.25">
      <c r="A60" s="13">
        <v>48</v>
      </c>
      <c r="B60" s="13">
        <v>21020918</v>
      </c>
      <c r="C60" s="14" t="s">
        <v>159</v>
      </c>
      <c r="D60" s="15">
        <v>37750</v>
      </c>
      <c r="E60" s="13">
        <v>90</v>
      </c>
      <c r="F60" s="13">
        <v>90</v>
      </c>
      <c r="G60" s="13">
        <v>90</v>
      </c>
      <c r="H60" s="13">
        <v>90</v>
      </c>
      <c r="I60" s="16" t="str">
        <f t="shared" si="0"/>
        <v>Xuất sắc</v>
      </c>
      <c r="J60" s="13">
        <v>90</v>
      </c>
      <c r="K60" s="17" t="str">
        <f t="shared" si="1"/>
        <v>Xuất sắc</v>
      </c>
    </row>
    <row r="61" spans="1:11" x14ac:dyDescent="0.25">
      <c r="A61" s="13">
        <v>49</v>
      </c>
      <c r="B61" s="13">
        <v>21020144</v>
      </c>
      <c r="C61" s="14" t="s">
        <v>101</v>
      </c>
      <c r="D61" s="15">
        <v>37985</v>
      </c>
      <c r="E61" s="13">
        <v>90</v>
      </c>
      <c r="F61" s="13">
        <v>90</v>
      </c>
      <c r="G61" s="13">
        <v>90</v>
      </c>
      <c r="H61" s="13">
        <v>90</v>
      </c>
      <c r="I61" s="16" t="str">
        <f t="shared" si="0"/>
        <v>Xuất sắc</v>
      </c>
      <c r="J61" s="13">
        <v>90</v>
      </c>
      <c r="K61" s="17" t="str">
        <f t="shared" si="1"/>
        <v>Xuất sắc</v>
      </c>
    </row>
    <row r="62" spans="1:11" x14ac:dyDescent="0.25">
      <c r="A62" s="13">
        <v>50</v>
      </c>
      <c r="B62" s="13">
        <v>21020921</v>
      </c>
      <c r="C62" s="14" t="s">
        <v>161</v>
      </c>
      <c r="D62" s="15">
        <v>37700</v>
      </c>
      <c r="E62" s="13">
        <v>82</v>
      </c>
      <c r="F62" s="13">
        <v>82</v>
      </c>
      <c r="G62" s="13">
        <v>82</v>
      </c>
      <c r="H62" s="13">
        <v>82</v>
      </c>
      <c r="I62" s="16" t="str">
        <f t="shared" si="0"/>
        <v>Tốt</v>
      </c>
      <c r="J62" s="13">
        <v>82</v>
      </c>
      <c r="K62" s="17" t="str">
        <f t="shared" si="1"/>
        <v>Tốt</v>
      </c>
    </row>
    <row r="63" spans="1:11" x14ac:dyDescent="0.25">
      <c r="A63" s="13">
        <v>51</v>
      </c>
      <c r="B63" s="13">
        <v>21020444</v>
      </c>
      <c r="C63" s="14" t="s">
        <v>121</v>
      </c>
      <c r="D63" s="15">
        <v>37969</v>
      </c>
      <c r="E63" s="13">
        <v>90</v>
      </c>
      <c r="F63" s="13">
        <v>90</v>
      </c>
      <c r="G63" s="13">
        <v>90</v>
      </c>
      <c r="H63" s="13">
        <v>90</v>
      </c>
      <c r="I63" s="16" t="str">
        <f t="shared" si="0"/>
        <v>Xuất sắc</v>
      </c>
      <c r="J63" s="13">
        <v>90</v>
      </c>
      <c r="K63" s="17" t="str">
        <f t="shared" si="1"/>
        <v>Xuất sắc</v>
      </c>
    </row>
    <row r="64" spans="1:11" x14ac:dyDescent="0.25">
      <c r="A64" s="13">
        <v>52</v>
      </c>
      <c r="B64" s="13">
        <v>21020920</v>
      </c>
      <c r="C64" s="14" t="s">
        <v>160</v>
      </c>
      <c r="D64" s="15">
        <v>37906</v>
      </c>
      <c r="E64" s="13">
        <v>90</v>
      </c>
      <c r="F64" s="13">
        <v>90</v>
      </c>
      <c r="G64" s="13">
        <v>90</v>
      </c>
      <c r="H64" s="13">
        <v>90</v>
      </c>
      <c r="I64" s="16" t="str">
        <f t="shared" si="0"/>
        <v>Xuất sắc</v>
      </c>
      <c r="J64" s="13">
        <v>90</v>
      </c>
      <c r="K64" s="17" t="str">
        <f t="shared" si="1"/>
        <v>Xuất sắc</v>
      </c>
    </row>
    <row r="65" spans="1:11" x14ac:dyDescent="0.25">
      <c r="A65" s="13">
        <v>53</v>
      </c>
      <c r="B65" s="13">
        <v>21020923</v>
      </c>
      <c r="C65" s="14" t="s">
        <v>162</v>
      </c>
      <c r="D65" s="15">
        <v>37741</v>
      </c>
      <c r="E65" s="13">
        <v>90</v>
      </c>
      <c r="F65" s="13">
        <v>90</v>
      </c>
      <c r="G65" s="13">
        <v>90</v>
      </c>
      <c r="H65" s="13">
        <v>90</v>
      </c>
      <c r="I65" s="16" t="str">
        <f t="shared" si="0"/>
        <v>Xuất sắc</v>
      </c>
      <c r="J65" s="13">
        <v>90</v>
      </c>
      <c r="K65" s="17" t="str">
        <f t="shared" si="1"/>
        <v>Xuất sắc</v>
      </c>
    </row>
    <row r="66" spans="1:11" x14ac:dyDescent="0.25">
      <c r="A66" s="13">
        <v>54</v>
      </c>
      <c r="B66" s="13">
        <v>21020447</v>
      </c>
      <c r="C66" s="14" t="s">
        <v>122</v>
      </c>
      <c r="D66" s="15">
        <v>37801</v>
      </c>
      <c r="E66" s="13">
        <v>90</v>
      </c>
      <c r="F66" s="13">
        <v>90</v>
      </c>
      <c r="G66" s="13">
        <v>90</v>
      </c>
      <c r="H66" s="13">
        <v>90</v>
      </c>
      <c r="I66" s="16" t="str">
        <f t="shared" si="0"/>
        <v>Xuất sắc</v>
      </c>
      <c r="J66" s="13">
        <v>90</v>
      </c>
      <c r="K66" s="17" t="str">
        <f t="shared" si="1"/>
        <v>Xuất sắc</v>
      </c>
    </row>
    <row r="67" spans="1:11" x14ac:dyDescent="0.25">
      <c r="A67" s="13">
        <v>55</v>
      </c>
      <c r="B67" s="13">
        <v>21020924</v>
      </c>
      <c r="C67" s="14" t="s">
        <v>163</v>
      </c>
      <c r="D67" s="15">
        <v>37900</v>
      </c>
      <c r="E67" s="13">
        <v>94</v>
      </c>
      <c r="F67" s="13">
        <v>94</v>
      </c>
      <c r="G67" s="13">
        <v>94</v>
      </c>
      <c r="H67" s="13">
        <v>94</v>
      </c>
      <c r="I67" s="16" t="str">
        <f t="shared" si="0"/>
        <v>Xuất sắc</v>
      </c>
      <c r="J67" s="13">
        <v>94</v>
      </c>
      <c r="K67" s="17" t="str">
        <f t="shared" si="1"/>
        <v>Xuất sắc</v>
      </c>
    </row>
    <row r="68" spans="1:11" x14ac:dyDescent="0.25">
      <c r="A68" s="13">
        <v>56</v>
      </c>
      <c r="B68" s="13">
        <v>21020926</v>
      </c>
      <c r="C68" s="14" t="s">
        <v>164</v>
      </c>
      <c r="D68" s="15">
        <v>37907</v>
      </c>
      <c r="E68" s="13">
        <v>90</v>
      </c>
      <c r="F68" s="13">
        <v>90</v>
      </c>
      <c r="G68" s="13">
        <v>90</v>
      </c>
      <c r="H68" s="13">
        <v>90</v>
      </c>
      <c r="I68" s="16" t="str">
        <f t="shared" si="0"/>
        <v>Xuất sắc</v>
      </c>
      <c r="J68" s="13">
        <v>90</v>
      </c>
      <c r="K68" s="17" t="str">
        <f t="shared" si="1"/>
        <v>Xuất sắc</v>
      </c>
    </row>
    <row r="69" spans="1:11" x14ac:dyDescent="0.25">
      <c r="A69" s="13">
        <v>57</v>
      </c>
      <c r="B69" s="13">
        <v>21020927</v>
      </c>
      <c r="C69" s="14" t="s">
        <v>165</v>
      </c>
      <c r="D69" s="15">
        <v>37808</v>
      </c>
      <c r="E69" s="13">
        <v>90</v>
      </c>
      <c r="F69" s="13">
        <v>90</v>
      </c>
      <c r="G69" s="13">
        <v>90</v>
      </c>
      <c r="H69" s="13">
        <v>90</v>
      </c>
      <c r="I69" s="16" t="str">
        <f t="shared" si="0"/>
        <v>Xuất sắc</v>
      </c>
      <c r="J69" s="13">
        <v>90</v>
      </c>
      <c r="K69" s="17" t="str">
        <f t="shared" si="1"/>
        <v>Xuất sắc</v>
      </c>
    </row>
    <row r="70" spans="1:11" x14ac:dyDescent="0.25">
      <c r="A70" s="13">
        <v>58</v>
      </c>
      <c r="B70" s="13">
        <v>21020929</v>
      </c>
      <c r="C70" s="14" t="s">
        <v>166</v>
      </c>
      <c r="D70" s="15">
        <v>37833</v>
      </c>
      <c r="E70" s="13">
        <v>80</v>
      </c>
      <c r="F70" s="13">
        <v>90</v>
      </c>
      <c r="G70" s="13">
        <v>90</v>
      </c>
      <c r="H70" s="13">
        <v>90</v>
      </c>
      <c r="I70" s="16" t="str">
        <f t="shared" si="0"/>
        <v>Xuất sắc</v>
      </c>
      <c r="J70" s="13">
        <v>90</v>
      </c>
      <c r="K70" s="17" t="str">
        <f t="shared" si="1"/>
        <v>Xuất sắc</v>
      </c>
    </row>
    <row r="71" spans="1:11" x14ac:dyDescent="0.25">
      <c r="A71" s="13">
        <v>59</v>
      </c>
      <c r="B71" s="13">
        <v>21021664</v>
      </c>
      <c r="C71" s="14" t="s">
        <v>188</v>
      </c>
      <c r="D71" s="15">
        <v>37398</v>
      </c>
      <c r="E71" s="13"/>
      <c r="F71" s="13"/>
      <c r="G71" s="13"/>
      <c r="H71" s="13"/>
      <c r="I71" s="16" t="str">
        <f t="shared" si="0"/>
        <v>Kém</v>
      </c>
      <c r="J71" s="13"/>
      <c r="K71" s="17" t="str">
        <f t="shared" si="1"/>
        <v>Kém</v>
      </c>
    </row>
    <row r="72" spans="1:11" x14ac:dyDescent="0.25">
      <c r="A72" s="13">
        <v>60</v>
      </c>
      <c r="B72" s="13">
        <v>21020448</v>
      </c>
      <c r="C72" s="14" t="s">
        <v>123</v>
      </c>
      <c r="D72" s="15">
        <v>37757</v>
      </c>
      <c r="E72" s="13">
        <v>85</v>
      </c>
      <c r="F72" s="13">
        <v>85</v>
      </c>
      <c r="G72" s="13">
        <v>85</v>
      </c>
      <c r="H72" s="13">
        <v>85</v>
      </c>
      <c r="I72" s="16" t="str">
        <f t="shared" si="0"/>
        <v>Tốt</v>
      </c>
      <c r="J72" s="13">
        <v>85</v>
      </c>
      <c r="K72" s="17" t="str">
        <f t="shared" si="1"/>
        <v>Tốt</v>
      </c>
    </row>
    <row r="73" spans="1:11" x14ac:dyDescent="0.25">
      <c r="A73" s="13">
        <v>61</v>
      </c>
      <c r="B73" s="13">
        <v>21020449</v>
      </c>
      <c r="C73" s="14" t="s">
        <v>124</v>
      </c>
      <c r="D73" s="15">
        <v>37628</v>
      </c>
      <c r="E73" s="13">
        <v>90</v>
      </c>
      <c r="F73" s="13">
        <v>90</v>
      </c>
      <c r="G73" s="13">
        <v>90</v>
      </c>
      <c r="H73" s="13">
        <v>90</v>
      </c>
      <c r="I73" s="16" t="str">
        <f t="shared" si="0"/>
        <v>Xuất sắc</v>
      </c>
      <c r="J73" s="13">
        <v>90</v>
      </c>
      <c r="K73" s="17" t="str">
        <f t="shared" si="1"/>
        <v>Xuất sắc</v>
      </c>
    </row>
    <row r="74" spans="1:11" x14ac:dyDescent="0.25">
      <c r="A74" s="13">
        <v>62</v>
      </c>
      <c r="B74" s="13">
        <v>21020145</v>
      </c>
      <c r="C74" s="14" t="s">
        <v>102</v>
      </c>
      <c r="D74" s="15">
        <v>37658</v>
      </c>
      <c r="E74" s="13">
        <v>75</v>
      </c>
      <c r="F74" s="13">
        <v>75</v>
      </c>
      <c r="G74" s="13">
        <v>75</v>
      </c>
      <c r="H74" s="13">
        <v>75</v>
      </c>
      <c r="I74" s="16" t="str">
        <f t="shared" si="0"/>
        <v>Khá</v>
      </c>
      <c r="J74" s="13">
        <v>75</v>
      </c>
      <c r="K74" s="17" t="str">
        <f t="shared" si="1"/>
        <v>Khá</v>
      </c>
    </row>
    <row r="75" spans="1:11" x14ac:dyDescent="0.25">
      <c r="A75" s="13">
        <v>63</v>
      </c>
      <c r="B75" s="13">
        <v>21020450</v>
      </c>
      <c r="C75" s="14" t="s">
        <v>125</v>
      </c>
      <c r="D75" s="15">
        <v>37865</v>
      </c>
      <c r="E75" s="13">
        <v>90</v>
      </c>
      <c r="F75" s="13">
        <v>90</v>
      </c>
      <c r="G75" s="13">
        <v>90</v>
      </c>
      <c r="H75" s="13">
        <v>90</v>
      </c>
      <c r="I75" s="16" t="str">
        <f t="shared" si="0"/>
        <v>Xuất sắc</v>
      </c>
      <c r="J75" s="13">
        <v>90</v>
      </c>
      <c r="K75" s="17" t="str">
        <f t="shared" si="1"/>
        <v>Xuất sắc</v>
      </c>
    </row>
    <row r="76" spans="1:11" x14ac:dyDescent="0.25">
      <c r="A76" s="13">
        <v>64</v>
      </c>
      <c r="B76" s="13">
        <v>21020507</v>
      </c>
      <c r="C76" s="14" t="s">
        <v>135</v>
      </c>
      <c r="D76" s="15">
        <v>37944</v>
      </c>
      <c r="E76" s="13">
        <v>85</v>
      </c>
      <c r="F76" s="13">
        <v>85</v>
      </c>
      <c r="G76" s="13">
        <v>85</v>
      </c>
      <c r="H76" s="13">
        <v>85</v>
      </c>
      <c r="I76" s="16" t="str">
        <f t="shared" ref="I76:I112" si="2">IF(H76&gt;=90,"Xuất sắc",IF(H76&gt;=80,"Tốt", IF(H76&gt;=65,"Khá",IF(H76&gt;=50,"Trung bình", IF(H76&gt;=35, "Yếu", "Kém")))))</f>
        <v>Tốt</v>
      </c>
      <c r="J76" s="13">
        <v>85</v>
      </c>
      <c r="K76" s="17" t="str">
        <f t="shared" ref="K76:K112" si="3">IF(J76&gt;=90,"Xuất sắc",IF(J76&gt;=80,"Tốt", IF(J76&gt;=65,"Khá",IF(J76&gt;=50,"Trung bình", IF(J76&gt;=35, "Yếu", "Kém")))))</f>
        <v>Tốt</v>
      </c>
    </row>
    <row r="77" spans="1:11" x14ac:dyDescent="0.25">
      <c r="A77" s="13">
        <v>65</v>
      </c>
      <c r="B77" s="13">
        <v>21020040</v>
      </c>
      <c r="C77" s="14" t="s">
        <v>90</v>
      </c>
      <c r="D77" s="15">
        <v>37719</v>
      </c>
      <c r="E77" s="13">
        <v>80</v>
      </c>
      <c r="F77" s="13">
        <v>80</v>
      </c>
      <c r="G77" s="13">
        <v>80</v>
      </c>
      <c r="H77" s="13">
        <v>80</v>
      </c>
      <c r="I77" s="16" t="str">
        <f t="shared" si="2"/>
        <v>Tốt</v>
      </c>
      <c r="J77" s="13">
        <v>80</v>
      </c>
      <c r="K77" s="17" t="str">
        <f t="shared" si="3"/>
        <v>Tốt</v>
      </c>
    </row>
    <row r="78" spans="1:11" x14ac:dyDescent="0.25">
      <c r="A78" s="13">
        <v>66</v>
      </c>
      <c r="B78" s="13">
        <v>21020451</v>
      </c>
      <c r="C78" s="14" t="s">
        <v>126</v>
      </c>
      <c r="D78" s="15">
        <v>37647</v>
      </c>
      <c r="E78" s="13">
        <v>90</v>
      </c>
      <c r="F78" s="13">
        <v>90</v>
      </c>
      <c r="G78" s="13">
        <v>90</v>
      </c>
      <c r="H78" s="13">
        <v>90</v>
      </c>
      <c r="I78" s="16" t="str">
        <f t="shared" si="2"/>
        <v>Xuất sắc</v>
      </c>
      <c r="J78" s="13">
        <v>90</v>
      </c>
      <c r="K78" s="17" t="str">
        <f t="shared" si="3"/>
        <v>Xuất sắc</v>
      </c>
    </row>
    <row r="79" spans="1:11" x14ac:dyDescent="0.25">
      <c r="A79" s="13">
        <v>67</v>
      </c>
      <c r="B79" s="13">
        <v>21020930</v>
      </c>
      <c r="C79" s="14" t="s">
        <v>167</v>
      </c>
      <c r="D79" s="15">
        <v>37902</v>
      </c>
      <c r="E79" s="13">
        <v>90</v>
      </c>
      <c r="F79" s="13">
        <v>90</v>
      </c>
      <c r="G79" s="13">
        <v>90</v>
      </c>
      <c r="H79" s="13">
        <v>90</v>
      </c>
      <c r="I79" s="16" t="str">
        <f t="shared" si="2"/>
        <v>Xuất sắc</v>
      </c>
      <c r="J79" s="13">
        <v>90</v>
      </c>
      <c r="K79" s="17" t="str">
        <f t="shared" si="3"/>
        <v>Xuất sắc</v>
      </c>
    </row>
    <row r="80" spans="1:11" x14ac:dyDescent="0.25">
      <c r="A80" s="13">
        <v>68</v>
      </c>
      <c r="B80" s="13">
        <v>21020931</v>
      </c>
      <c r="C80" s="14" t="s">
        <v>168</v>
      </c>
      <c r="D80" s="15">
        <v>37759</v>
      </c>
      <c r="E80" s="13">
        <v>90</v>
      </c>
      <c r="F80" s="13">
        <v>90</v>
      </c>
      <c r="G80" s="13">
        <v>90</v>
      </c>
      <c r="H80" s="13">
        <v>90</v>
      </c>
      <c r="I80" s="16" t="str">
        <f t="shared" si="2"/>
        <v>Xuất sắc</v>
      </c>
      <c r="J80" s="13">
        <v>90</v>
      </c>
      <c r="K80" s="17" t="str">
        <f t="shared" si="3"/>
        <v>Xuất sắc</v>
      </c>
    </row>
    <row r="81" spans="1:11" x14ac:dyDescent="0.25">
      <c r="A81" s="13">
        <v>69</v>
      </c>
      <c r="B81" s="13">
        <v>21020146</v>
      </c>
      <c r="C81" s="14" t="s">
        <v>103</v>
      </c>
      <c r="D81" s="15">
        <v>37737</v>
      </c>
      <c r="E81" s="13">
        <v>90</v>
      </c>
      <c r="F81" s="13">
        <v>90</v>
      </c>
      <c r="G81" s="13">
        <v>90</v>
      </c>
      <c r="H81" s="13">
        <v>90</v>
      </c>
      <c r="I81" s="16" t="str">
        <f t="shared" si="2"/>
        <v>Xuất sắc</v>
      </c>
      <c r="J81" s="13">
        <v>90</v>
      </c>
      <c r="K81" s="17" t="str">
        <f t="shared" si="3"/>
        <v>Xuất sắc</v>
      </c>
    </row>
    <row r="82" spans="1:11" x14ac:dyDescent="0.25">
      <c r="A82" s="13">
        <v>70</v>
      </c>
      <c r="B82" s="13">
        <v>21020932</v>
      </c>
      <c r="C82" s="14" t="s">
        <v>169</v>
      </c>
      <c r="D82" s="15">
        <v>37763</v>
      </c>
      <c r="E82" s="13">
        <v>80</v>
      </c>
      <c r="F82" s="13">
        <v>90</v>
      </c>
      <c r="G82" s="13">
        <v>90</v>
      </c>
      <c r="H82" s="13">
        <v>90</v>
      </c>
      <c r="I82" s="16" t="str">
        <f t="shared" si="2"/>
        <v>Xuất sắc</v>
      </c>
      <c r="J82" s="13">
        <v>90</v>
      </c>
      <c r="K82" s="17" t="str">
        <f t="shared" si="3"/>
        <v>Xuất sắc</v>
      </c>
    </row>
    <row r="83" spans="1:11" x14ac:dyDescent="0.25">
      <c r="A83" s="13">
        <v>71</v>
      </c>
      <c r="B83" s="13">
        <v>21020933</v>
      </c>
      <c r="C83" s="14" t="s">
        <v>170</v>
      </c>
      <c r="D83" s="15">
        <v>37923</v>
      </c>
      <c r="E83" s="13">
        <v>92</v>
      </c>
      <c r="F83" s="13">
        <v>92</v>
      </c>
      <c r="G83" s="13">
        <v>92</v>
      </c>
      <c r="H83" s="13">
        <v>92</v>
      </c>
      <c r="I83" s="16" t="str">
        <f t="shared" si="2"/>
        <v>Xuất sắc</v>
      </c>
      <c r="J83" s="13">
        <v>92</v>
      </c>
      <c r="K83" s="17" t="str">
        <f t="shared" si="3"/>
        <v>Xuất sắc</v>
      </c>
    </row>
    <row r="84" spans="1:11" x14ac:dyDescent="0.25">
      <c r="A84" s="13">
        <v>72</v>
      </c>
      <c r="B84" s="13">
        <v>21020508</v>
      </c>
      <c r="C84" s="14" t="s">
        <v>136</v>
      </c>
      <c r="D84" s="15">
        <v>37846</v>
      </c>
      <c r="E84" s="13">
        <v>75</v>
      </c>
      <c r="F84" s="13">
        <v>75</v>
      </c>
      <c r="G84" s="13">
        <v>75</v>
      </c>
      <c r="H84" s="13">
        <v>75</v>
      </c>
      <c r="I84" s="16" t="str">
        <f t="shared" si="2"/>
        <v>Khá</v>
      </c>
      <c r="J84" s="13">
        <v>75</v>
      </c>
      <c r="K84" s="17" t="str">
        <f t="shared" si="3"/>
        <v>Khá</v>
      </c>
    </row>
    <row r="85" spans="1:11" x14ac:dyDescent="0.25">
      <c r="A85" s="13">
        <v>73</v>
      </c>
      <c r="B85" s="13">
        <v>21020147</v>
      </c>
      <c r="C85" s="14" t="s">
        <v>104</v>
      </c>
      <c r="D85" s="15">
        <v>37864</v>
      </c>
      <c r="E85" s="13">
        <v>90</v>
      </c>
      <c r="F85" s="13">
        <v>90</v>
      </c>
      <c r="G85" s="13">
        <v>90</v>
      </c>
      <c r="H85" s="13">
        <v>90</v>
      </c>
      <c r="I85" s="16" t="str">
        <f t="shared" si="2"/>
        <v>Xuất sắc</v>
      </c>
      <c r="J85" s="13">
        <v>90</v>
      </c>
      <c r="K85" s="17" t="str">
        <f t="shared" si="3"/>
        <v>Xuất sắc</v>
      </c>
    </row>
    <row r="86" spans="1:11" x14ac:dyDescent="0.25">
      <c r="A86" s="13">
        <v>74</v>
      </c>
      <c r="B86" s="13">
        <v>21020452</v>
      </c>
      <c r="C86" s="14" t="s">
        <v>127</v>
      </c>
      <c r="D86" s="15">
        <v>37670</v>
      </c>
      <c r="E86" s="13">
        <v>90</v>
      </c>
      <c r="F86" s="13">
        <v>90</v>
      </c>
      <c r="G86" s="13">
        <v>90</v>
      </c>
      <c r="H86" s="13">
        <v>90</v>
      </c>
      <c r="I86" s="16" t="str">
        <f t="shared" si="2"/>
        <v>Xuất sắc</v>
      </c>
      <c r="J86" s="13">
        <v>90</v>
      </c>
      <c r="K86" s="17" t="str">
        <f t="shared" si="3"/>
        <v>Xuất sắc</v>
      </c>
    </row>
    <row r="87" spans="1:11" x14ac:dyDescent="0.25">
      <c r="A87" s="13">
        <v>75</v>
      </c>
      <c r="B87" s="13">
        <v>21020935</v>
      </c>
      <c r="C87" s="14" t="s">
        <v>171</v>
      </c>
      <c r="D87" s="15">
        <v>37733</v>
      </c>
      <c r="E87" s="13">
        <v>90</v>
      </c>
      <c r="F87" s="13">
        <v>90</v>
      </c>
      <c r="G87" s="13">
        <v>90</v>
      </c>
      <c r="H87" s="13">
        <v>90</v>
      </c>
      <c r="I87" s="16" t="str">
        <f t="shared" si="2"/>
        <v>Xuất sắc</v>
      </c>
      <c r="J87" s="13">
        <v>90</v>
      </c>
      <c r="K87" s="17" t="str">
        <f t="shared" si="3"/>
        <v>Xuất sắc</v>
      </c>
    </row>
    <row r="88" spans="1:11" x14ac:dyDescent="0.25">
      <c r="A88" s="13">
        <v>76</v>
      </c>
      <c r="B88" s="13">
        <v>21020936</v>
      </c>
      <c r="C88" s="14" t="s">
        <v>172</v>
      </c>
      <c r="D88" s="15">
        <v>37806</v>
      </c>
      <c r="E88" s="13">
        <v>85</v>
      </c>
      <c r="F88" s="13">
        <v>85</v>
      </c>
      <c r="G88" s="13">
        <v>85</v>
      </c>
      <c r="H88" s="13">
        <v>85</v>
      </c>
      <c r="I88" s="16" t="str">
        <f t="shared" si="2"/>
        <v>Tốt</v>
      </c>
      <c r="J88" s="13">
        <v>85</v>
      </c>
      <c r="K88" s="17" t="str">
        <f t="shared" si="3"/>
        <v>Tốt</v>
      </c>
    </row>
    <row r="89" spans="1:11" x14ac:dyDescent="0.25">
      <c r="A89" s="13">
        <v>77</v>
      </c>
      <c r="B89" s="13">
        <v>21020148</v>
      </c>
      <c r="C89" s="14" t="s">
        <v>105</v>
      </c>
      <c r="D89" s="15">
        <v>37986</v>
      </c>
      <c r="E89" s="13">
        <v>90</v>
      </c>
      <c r="F89" s="13">
        <v>90</v>
      </c>
      <c r="G89" s="13">
        <v>90</v>
      </c>
      <c r="H89" s="13">
        <v>90</v>
      </c>
      <c r="I89" s="16" t="str">
        <f t="shared" si="2"/>
        <v>Xuất sắc</v>
      </c>
      <c r="J89" s="13">
        <v>90</v>
      </c>
      <c r="K89" s="17" t="str">
        <f t="shared" si="3"/>
        <v>Xuất sắc</v>
      </c>
    </row>
    <row r="90" spans="1:11" x14ac:dyDescent="0.25">
      <c r="A90" s="13">
        <v>78</v>
      </c>
      <c r="B90" s="13">
        <v>21020453</v>
      </c>
      <c r="C90" s="14" t="s">
        <v>128</v>
      </c>
      <c r="D90" s="15">
        <v>37919</v>
      </c>
      <c r="E90" s="13">
        <v>80</v>
      </c>
      <c r="F90" s="13">
        <v>80</v>
      </c>
      <c r="G90" s="13">
        <v>80</v>
      </c>
      <c r="H90" s="13">
        <v>80</v>
      </c>
      <c r="I90" s="16" t="str">
        <f t="shared" si="2"/>
        <v>Tốt</v>
      </c>
      <c r="J90" s="13">
        <v>80</v>
      </c>
      <c r="K90" s="17" t="str">
        <f t="shared" si="3"/>
        <v>Tốt</v>
      </c>
    </row>
    <row r="91" spans="1:11" x14ac:dyDescent="0.25">
      <c r="A91" s="13">
        <v>79</v>
      </c>
      <c r="B91" s="13">
        <v>21020454</v>
      </c>
      <c r="C91" s="14" t="s">
        <v>129</v>
      </c>
      <c r="D91" s="15">
        <v>37838</v>
      </c>
      <c r="E91" s="13">
        <v>70</v>
      </c>
      <c r="F91" s="13">
        <v>70</v>
      </c>
      <c r="G91" s="13">
        <v>70</v>
      </c>
      <c r="H91" s="13">
        <v>70</v>
      </c>
      <c r="I91" s="16" t="str">
        <f t="shared" si="2"/>
        <v>Khá</v>
      </c>
      <c r="J91" s="13">
        <v>70</v>
      </c>
      <c r="K91" s="17" t="str">
        <f t="shared" si="3"/>
        <v>Khá</v>
      </c>
    </row>
    <row r="92" spans="1:11" x14ac:dyDescent="0.25">
      <c r="A92" s="13">
        <v>80</v>
      </c>
      <c r="B92" s="13">
        <v>21020937</v>
      </c>
      <c r="C92" s="14" t="s">
        <v>173</v>
      </c>
      <c r="D92" s="15">
        <v>37972</v>
      </c>
      <c r="E92" s="13">
        <v>80</v>
      </c>
      <c r="F92" s="13">
        <v>80</v>
      </c>
      <c r="G92" s="13">
        <v>80</v>
      </c>
      <c r="H92" s="13">
        <v>80</v>
      </c>
      <c r="I92" s="16" t="str">
        <f t="shared" si="2"/>
        <v>Tốt</v>
      </c>
      <c r="J92" s="13">
        <v>80</v>
      </c>
      <c r="K92" s="17" t="str">
        <f t="shared" si="3"/>
        <v>Tốt</v>
      </c>
    </row>
    <row r="93" spans="1:11" x14ac:dyDescent="0.25">
      <c r="A93" s="13">
        <v>81</v>
      </c>
      <c r="B93" s="13">
        <v>21020944</v>
      </c>
      <c r="C93" s="14" t="s">
        <v>180</v>
      </c>
      <c r="D93" s="15">
        <v>37796</v>
      </c>
      <c r="E93" s="13">
        <v>80</v>
      </c>
      <c r="F93" s="13">
        <v>80</v>
      </c>
      <c r="G93" s="13">
        <v>80</v>
      </c>
      <c r="H93" s="13">
        <v>80</v>
      </c>
      <c r="I93" s="16" t="str">
        <f t="shared" si="2"/>
        <v>Tốt</v>
      </c>
      <c r="J93" s="13">
        <v>80</v>
      </c>
      <c r="K93" s="17" t="str">
        <f t="shared" si="3"/>
        <v>Tốt</v>
      </c>
    </row>
    <row r="94" spans="1:11" x14ac:dyDescent="0.25">
      <c r="A94" s="13">
        <v>82</v>
      </c>
      <c r="B94" s="13">
        <v>21020455</v>
      </c>
      <c r="C94" s="14" t="s">
        <v>130</v>
      </c>
      <c r="D94" s="15">
        <v>37824</v>
      </c>
      <c r="E94" s="13">
        <v>70</v>
      </c>
      <c r="F94" s="13">
        <v>72</v>
      </c>
      <c r="G94" s="13">
        <v>72</v>
      </c>
      <c r="H94" s="13">
        <v>72</v>
      </c>
      <c r="I94" s="16" t="str">
        <f t="shared" si="2"/>
        <v>Khá</v>
      </c>
      <c r="J94" s="13">
        <v>72</v>
      </c>
      <c r="K94" s="17" t="str">
        <f t="shared" si="3"/>
        <v>Khá</v>
      </c>
    </row>
    <row r="95" spans="1:11" x14ac:dyDescent="0.25">
      <c r="A95" s="13">
        <v>83</v>
      </c>
      <c r="B95" s="13">
        <v>21020947</v>
      </c>
      <c r="C95" s="14" t="s">
        <v>183</v>
      </c>
      <c r="D95" s="15">
        <v>37917</v>
      </c>
      <c r="E95" s="13">
        <v>80</v>
      </c>
      <c r="F95" s="13">
        <v>80</v>
      </c>
      <c r="G95" s="13">
        <v>80</v>
      </c>
      <c r="H95" s="13">
        <v>80</v>
      </c>
      <c r="I95" s="16" t="str">
        <f t="shared" si="2"/>
        <v>Tốt</v>
      </c>
      <c r="J95" s="13">
        <v>80</v>
      </c>
      <c r="K95" s="17" t="str">
        <f t="shared" si="3"/>
        <v>Tốt</v>
      </c>
    </row>
    <row r="96" spans="1:11" x14ac:dyDescent="0.25">
      <c r="A96" s="13">
        <v>84</v>
      </c>
      <c r="B96" s="13">
        <v>21020948</v>
      </c>
      <c r="C96" s="14" t="s">
        <v>184</v>
      </c>
      <c r="D96" s="15">
        <v>37692</v>
      </c>
      <c r="E96" s="13">
        <v>80</v>
      </c>
      <c r="F96" s="13">
        <v>90</v>
      </c>
      <c r="G96" s="13">
        <v>90</v>
      </c>
      <c r="H96" s="13">
        <v>90</v>
      </c>
      <c r="I96" s="16" t="str">
        <f t="shared" si="2"/>
        <v>Xuất sắc</v>
      </c>
      <c r="J96" s="13">
        <v>90</v>
      </c>
      <c r="K96" s="17" t="str">
        <f t="shared" si="3"/>
        <v>Xuất sắc</v>
      </c>
    </row>
    <row r="97" spans="1:11" x14ac:dyDescent="0.25">
      <c r="A97" s="13">
        <v>85</v>
      </c>
      <c r="B97" s="13">
        <v>21020949</v>
      </c>
      <c r="C97" s="14" t="s">
        <v>185</v>
      </c>
      <c r="D97" s="15">
        <v>37721</v>
      </c>
      <c r="E97" s="13">
        <v>80</v>
      </c>
      <c r="F97" s="13">
        <v>80</v>
      </c>
      <c r="G97" s="13">
        <v>80</v>
      </c>
      <c r="H97" s="13">
        <v>80</v>
      </c>
      <c r="I97" s="16" t="str">
        <f t="shared" si="2"/>
        <v>Tốt</v>
      </c>
      <c r="J97" s="13">
        <v>80</v>
      </c>
      <c r="K97" s="17" t="str">
        <f t="shared" si="3"/>
        <v>Tốt</v>
      </c>
    </row>
    <row r="98" spans="1:11" x14ac:dyDescent="0.25">
      <c r="A98" s="13">
        <v>86</v>
      </c>
      <c r="B98" s="13">
        <v>21020456</v>
      </c>
      <c r="C98" s="14" t="s">
        <v>131</v>
      </c>
      <c r="D98" s="15">
        <v>37986</v>
      </c>
      <c r="E98" s="13">
        <v>80</v>
      </c>
      <c r="F98" s="13">
        <v>80</v>
      </c>
      <c r="G98" s="13">
        <v>80</v>
      </c>
      <c r="H98" s="13">
        <v>80</v>
      </c>
      <c r="I98" s="16" t="str">
        <f t="shared" si="2"/>
        <v>Tốt</v>
      </c>
      <c r="J98" s="13">
        <v>80</v>
      </c>
      <c r="K98" s="17" t="str">
        <f t="shared" si="3"/>
        <v>Tốt</v>
      </c>
    </row>
    <row r="99" spans="1:11" x14ac:dyDescent="0.25">
      <c r="A99" s="13">
        <v>87</v>
      </c>
      <c r="B99" s="13">
        <v>21020938</v>
      </c>
      <c r="C99" s="14" t="s">
        <v>174</v>
      </c>
      <c r="D99" s="15">
        <v>37684</v>
      </c>
      <c r="E99" s="13">
        <v>70</v>
      </c>
      <c r="F99" s="13">
        <v>80</v>
      </c>
      <c r="G99" s="13">
        <v>80</v>
      </c>
      <c r="H99" s="13">
        <v>80</v>
      </c>
      <c r="I99" s="16" t="str">
        <f t="shared" si="2"/>
        <v>Tốt</v>
      </c>
      <c r="J99" s="13">
        <v>80</v>
      </c>
      <c r="K99" s="17" t="str">
        <f t="shared" si="3"/>
        <v>Tốt</v>
      </c>
    </row>
    <row r="100" spans="1:11" x14ac:dyDescent="0.25">
      <c r="A100" s="13">
        <v>88</v>
      </c>
      <c r="B100" s="13">
        <v>21020101</v>
      </c>
      <c r="C100" s="14" t="s">
        <v>93</v>
      </c>
      <c r="D100" s="15">
        <v>37677</v>
      </c>
      <c r="E100" s="13">
        <v>80</v>
      </c>
      <c r="F100" s="13">
        <v>80</v>
      </c>
      <c r="G100" s="13">
        <v>80</v>
      </c>
      <c r="H100" s="13">
        <v>80</v>
      </c>
      <c r="I100" s="16" t="str">
        <f t="shared" si="2"/>
        <v>Tốt</v>
      </c>
      <c r="J100" s="13">
        <v>80</v>
      </c>
      <c r="K100" s="17" t="str">
        <f t="shared" si="3"/>
        <v>Tốt</v>
      </c>
    </row>
    <row r="101" spans="1:11" x14ac:dyDescent="0.25">
      <c r="A101" s="13">
        <v>89</v>
      </c>
      <c r="B101" s="13">
        <v>21020939</v>
      </c>
      <c r="C101" s="14" t="s">
        <v>175</v>
      </c>
      <c r="D101" s="15">
        <v>37793</v>
      </c>
      <c r="E101" s="13">
        <v>90</v>
      </c>
      <c r="F101" s="13">
        <v>90</v>
      </c>
      <c r="G101" s="13">
        <v>90</v>
      </c>
      <c r="H101" s="13">
        <v>90</v>
      </c>
      <c r="I101" s="16" t="str">
        <f t="shared" si="2"/>
        <v>Xuất sắc</v>
      </c>
      <c r="J101" s="13">
        <v>90</v>
      </c>
      <c r="K101" s="17" t="str">
        <f t="shared" si="3"/>
        <v>Xuất sắc</v>
      </c>
    </row>
    <row r="102" spans="1:11" x14ac:dyDescent="0.25">
      <c r="A102" s="13">
        <v>90</v>
      </c>
      <c r="B102" s="13">
        <v>21020940</v>
      </c>
      <c r="C102" s="14" t="s">
        <v>176</v>
      </c>
      <c r="D102" s="15">
        <v>37840</v>
      </c>
      <c r="E102" s="13">
        <v>80</v>
      </c>
      <c r="F102" s="13">
        <v>80</v>
      </c>
      <c r="G102" s="13">
        <v>80</v>
      </c>
      <c r="H102" s="13">
        <v>80</v>
      </c>
      <c r="I102" s="16" t="str">
        <f t="shared" si="2"/>
        <v>Tốt</v>
      </c>
      <c r="J102" s="13">
        <v>80</v>
      </c>
      <c r="K102" s="17" t="str">
        <f t="shared" si="3"/>
        <v>Tốt</v>
      </c>
    </row>
    <row r="103" spans="1:11" x14ac:dyDescent="0.25">
      <c r="A103" s="13">
        <v>91</v>
      </c>
      <c r="B103" s="13">
        <v>21020941</v>
      </c>
      <c r="C103" s="14" t="s">
        <v>177</v>
      </c>
      <c r="D103" s="15">
        <v>37878</v>
      </c>
      <c r="E103" s="13">
        <v>90</v>
      </c>
      <c r="F103" s="13">
        <v>90</v>
      </c>
      <c r="G103" s="13">
        <v>90</v>
      </c>
      <c r="H103" s="13">
        <v>90</v>
      </c>
      <c r="I103" s="16" t="str">
        <f t="shared" si="2"/>
        <v>Xuất sắc</v>
      </c>
      <c r="J103" s="13">
        <v>90</v>
      </c>
      <c r="K103" s="17" t="str">
        <f t="shared" si="3"/>
        <v>Xuất sắc</v>
      </c>
    </row>
    <row r="104" spans="1:11" x14ac:dyDescent="0.25">
      <c r="A104" s="13">
        <v>92</v>
      </c>
      <c r="B104" s="13">
        <v>21020942</v>
      </c>
      <c r="C104" s="14" t="s">
        <v>178</v>
      </c>
      <c r="D104" s="15">
        <v>37822</v>
      </c>
      <c r="E104" s="13">
        <v>90</v>
      </c>
      <c r="F104" s="13">
        <v>90</v>
      </c>
      <c r="G104" s="13">
        <v>90</v>
      </c>
      <c r="H104" s="13">
        <v>90</v>
      </c>
      <c r="I104" s="16" t="str">
        <f t="shared" si="2"/>
        <v>Xuất sắc</v>
      </c>
      <c r="J104" s="13">
        <v>90</v>
      </c>
      <c r="K104" s="17" t="str">
        <f t="shared" si="3"/>
        <v>Xuất sắc</v>
      </c>
    </row>
    <row r="105" spans="1:11" x14ac:dyDescent="0.25">
      <c r="A105" s="13">
        <v>93</v>
      </c>
      <c r="B105" s="13">
        <v>21020943</v>
      </c>
      <c r="C105" s="14" t="s">
        <v>179</v>
      </c>
      <c r="D105" s="15">
        <v>37659</v>
      </c>
      <c r="E105" s="13"/>
      <c r="F105" s="13"/>
      <c r="G105" s="13"/>
      <c r="H105" s="13"/>
      <c r="I105" s="16" t="str">
        <f t="shared" si="2"/>
        <v>Kém</v>
      </c>
      <c r="J105" s="13"/>
      <c r="K105" s="17" t="str">
        <f t="shared" si="3"/>
        <v>Kém</v>
      </c>
    </row>
    <row r="106" spans="1:11" x14ac:dyDescent="0.25">
      <c r="A106" s="13">
        <v>94</v>
      </c>
      <c r="B106" s="13">
        <v>21020151</v>
      </c>
      <c r="C106" s="14" t="s">
        <v>106</v>
      </c>
      <c r="D106" s="15">
        <v>37642</v>
      </c>
      <c r="E106" s="13">
        <v>90</v>
      </c>
      <c r="F106" s="13">
        <v>90</v>
      </c>
      <c r="G106" s="13">
        <v>90</v>
      </c>
      <c r="H106" s="13">
        <v>90</v>
      </c>
      <c r="I106" s="16" t="str">
        <f t="shared" si="2"/>
        <v>Xuất sắc</v>
      </c>
      <c r="J106" s="13">
        <v>90</v>
      </c>
      <c r="K106" s="17" t="str">
        <f t="shared" si="3"/>
        <v>Xuất sắc</v>
      </c>
    </row>
    <row r="107" spans="1:11" x14ac:dyDescent="0.25">
      <c r="A107" s="13">
        <v>95</v>
      </c>
      <c r="B107" s="13">
        <v>21020457</v>
      </c>
      <c r="C107" s="14" t="s">
        <v>132</v>
      </c>
      <c r="D107" s="15">
        <v>37814</v>
      </c>
      <c r="E107" s="13">
        <v>90</v>
      </c>
      <c r="F107" s="13">
        <v>90</v>
      </c>
      <c r="G107" s="13">
        <v>90</v>
      </c>
      <c r="H107" s="13">
        <v>90</v>
      </c>
      <c r="I107" s="16" t="str">
        <f t="shared" si="2"/>
        <v>Xuất sắc</v>
      </c>
      <c r="J107" s="13">
        <v>90</v>
      </c>
      <c r="K107" s="17" t="str">
        <f t="shared" si="3"/>
        <v>Xuất sắc</v>
      </c>
    </row>
    <row r="108" spans="1:11" x14ac:dyDescent="0.25">
      <c r="A108" s="13">
        <v>96</v>
      </c>
      <c r="B108" s="13">
        <v>21020945</v>
      </c>
      <c r="C108" s="14" t="s">
        <v>181</v>
      </c>
      <c r="D108" s="15">
        <v>37894</v>
      </c>
      <c r="E108" s="13">
        <v>85</v>
      </c>
      <c r="F108" s="13">
        <v>90</v>
      </c>
      <c r="G108" s="13">
        <v>90</v>
      </c>
      <c r="H108" s="13">
        <v>90</v>
      </c>
      <c r="I108" s="16" t="str">
        <f t="shared" si="2"/>
        <v>Xuất sắc</v>
      </c>
      <c r="J108" s="13">
        <v>90</v>
      </c>
      <c r="K108" s="17" t="str">
        <f t="shared" si="3"/>
        <v>Xuất sắc</v>
      </c>
    </row>
    <row r="109" spans="1:11" x14ac:dyDescent="0.25">
      <c r="A109" s="13">
        <v>97</v>
      </c>
      <c r="B109" s="13">
        <v>21020946</v>
      </c>
      <c r="C109" s="14" t="s">
        <v>182</v>
      </c>
      <c r="D109" s="15">
        <v>37685</v>
      </c>
      <c r="E109" s="13">
        <v>90</v>
      </c>
      <c r="F109" s="13">
        <v>90</v>
      </c>
      <c r="G109" s="13">
        <v>90</v>
      </c>
      <c r="H109" s="13">
        <v>90</v>
      </c>
      <c r="I109" s="16" t="str">
        <f t="shared" si="2"/>
        <v>Xuất sắc</v>
      </c>
      <c r="J109" s="13">
        <v>90</v>
      </c>
      <c r="K109" s="17" t="str">
        <f t="shared" si="3"/>
        <v>Xuất sắc</v>
      </c>
    </row>
    <row r="110" spans="1:11" x14ac:dyDescent="0.25">
      <c r="A110" s="13">
        <v>98</v>
      </c>
      <c r="B110" s="13">
        <v>21020458</v>
      </c>
      <c r="C110" s="14" t="s">
        <v>133</v>
      </c>
      <c r="D110" s="15">
        <v>37982</v>
      </c>
      <c r="E110" s="13">
        <v>90</v>
      </c>
      <c r="F110" s="13">
        <v>90</v>
      </c>
      <c r="G110" s="13">
        <v>90</v>
      </c>
      <c r="H110" s="13">
        <v>90</v>
      </c>
      <c r="I110" s="16" t="str">
        <f t="shared" si="2"/>
        <v>Xuất sắc</v>
      </c>
      <c r="J110" s="13">
        <v>90</v>
      </c>
      <c r="K110" s="17" t="str">
        <f t="shared" si="3"/>
        <v>Xuất sắc</v>
      </c>
    </row>
    <row r="111" spans="1:11" x14ac:dyDescent="0.25">
      <c r="A111" s="13">
        <v>99</v>
      </c>
      <c r="B111" s="13">
        <v>21020459</v>
      </c>
      <c r="C111" s="14" t="s">
        <v>134</v>
      </c>
      <c r="D111" s="15">
        <v>37880</v>
      </c>
      <c r="E111" s="13">
        <v>80</v>
      </c>
      <c r="F111" s="13">
        <v>80</v>
      </c>
      <c r="G111" s="13">
        <v>80</v>
      </c>
      <c r="H111" s="13">
        <v>80</v>
      </c>
      <c r="I111" s="16" t="str">
        <f t="shared" si="2"/>
        <v>Tốt</v>
      </c>
      <c r="J111" s="13">
        <v>80</v>
      </c>
      <c r="K111" s="17" t="str">
        <f t="shared" si="3"/>
        <v>Tốt</v>
      </c>
    </row>
    <row r="112" spans="1:11" x14ac:dyDescent="0.25">
      <c r="A112" s="13">
        <v>100</v>
      </c>
      <c r="B112" s="13">
        <v>21020951</v>
      </c>
      <c r="C112" s="14" t="s">
        <v>186</v>
      </c>
      <c r="D112" s="15">
        <v>37933</v>
      </c>
      <c r="E112" s="13">
        <v>80</v>
      </c>
      <c r="F112" s="13">
        <v>80</v>
      </c>
      <c r="G112" s="13">
        <v>80</v>
      </c>
      <c r="H112" s="13">
        <v>80</v>
      </c>
      <c r="I112" s="16" t="str">
        <f t="shared" si="2"/>
        <v>Tốt</v>
      </c>
      <c r="J112" s="13">
        <v>80</v>
      </c>
      <c r="K112" s="17" t="str">
        <f t="shared" si="3"/>
        <v>Tốt</v>
      </c>
    </row>
    <row r="114" spans="1:3" x14ac:dyDescent="0.25">
      <c r="A114" s="38" t="s">
        <v>1396</v>
      </c>
      <c r="B114" s="38"/>
      <c r="C114" s="38"/>
    </row>
  </sheetData>
  <sortState xmlns:xlrd2="http://schemas.microsoft.com/office/spreadsheetml/2017/richdata2" ref="A13:K112">
    <sortCondition ref="B13:B112"/>
  </sortState>
  <mergeCells count="16">
    <mergeCell ref="A114:C114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6:K6"/>
    <mergeCell ref="A1:D1"/>
    <mergeCell ref="G1:K1"/>
    <mergeCell ref="A2:D2"/>
    <mergeCell ref="G2:K2"/>
    <mergeCell ref="A5:K5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FE0E0-07D4-43DB-AA43-103F18A43810}">
  <dimension ref="A1:K74"/>
  <sheetViews>
    <sheetView topLeftCell="A6" workbookViewId="0">
      <selection activeCell="E10" sqref="E10:G12"/>
    </sheetView>
  </sheetViews>
  <sheetFormatPr defaultRowHeight="15" x14ac:dyDescent="0.25"/>
  <cols>
    <col min="1" max="1" width="6.125" style="4" customWidth="1"/>
    <col min="2" max="2" width="9" style="4"/>
    <col min="3" max="3" width="21.25" style="1" bestFit="1" customWidth="1"/>
    <col min="4" max="4" width="11.375" style="4" customWidth="1"/>
    <col min="5" max="5" width="6.875" style="4" bestFit="1" customWidth="1"/>
    <col min="6" max="8" width="5.375" style="4" bestFit="1" customWidth="1"/>
    <col min="9" max="9" width="9" style="1"/>
    <col min="10" max="10" width="5.375" style="4" bestFit="1" customWidth="1"/>
    <col min="11" max="16384" width="9" style="1"/>
  </cols>
  <sheetData>
    <row r="1" spans="1:11" ht="16.5" x14ac:dyDescent="0.25">
      <c r="A1" s="35" t="s">
        <v>0</v>
      </c>
      <c r="B1" s="35"/>
      <c r="C1" s="35"/>
      <c r="D1" s="35"/>
      <c r="G1" s="36" t="s">
        <v>2</v>
      </c>
      <c r="H1" s="36"/>
      <c r="I1" s="36"/>
      <c r="J1" s="36"/>
      <c r="K1" s="36"/>
    </row>
    <row r="2" spans="1:11" ht="16.5" x14ac:dyDescent="0.25">
      <c r="A2" s="37" t="s">
        <v>1</v>
      </c>
      <c r="B2" s="37"/>
      <c r="C2" s="37"/>
      <c r="D2" s="37"/>
      <c r="G2" s="36" t="s">
        <v>3</v>
      </c>
      <c r="H2" s="36"/>
      <c r="I2" s="36"/>
      <c r="J2" s="36"/>
      <c r="K2" s="36"/>
    </row>
    <row r="5" spans="1:11" ht="19.5" x14ac:dyDescent="0.25">
      <c r="A5" s="34" t="s">
        <v>4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ht="19.5" x14ac:dyDescent="0.25">
      <c r="A6" s="34" t="s">
        <v>39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ht="19.5" x14ac:dyDescent="0.25">
      <c r="A7" s="34" t="s">
        <v>20</v>
      </c>
      <c r="B7" s="34"/>
      <c r="C7" s="34"/>
      <c r="D7" s="34"/>
      <c r="E7" s="34"/>
      <c r="F7" s="34"/>
      <c r="G7" s="34"/>
      <c r="H7" s="34"/>
      <c r="I7" s="34"/>
      <c r="J7" s="34"/>
      <c r="K7" s="34"/>
    </row>
    <row r="10" spans="1:11" ht="15.75" x14ac:dyDescent="0.25">
      <c r="A10" s="39" t="s">
        <v>5</v>
      </c>
      <c r="B10" s="40" t="s">
        <v>6</v>
      </c>
      <c r="C10" s="40" t="s">
        <v>7</v>
      </c>
      <c r="D10" s="40" t="s">
        <v>8</v>
      </c>
      <c r="E10" s="31" t="s">
        <v>9</v>
      </c>
      <c r="F10" s="31" t="s">
        <v>9</v>
      </c>
      <c r="G10" s="31" t="s">
        <v>9</v>
      </c>
      <c r="H10" s="40" t="s">
        <v>13</v>
      </c>
      <c r="I10" s="40"/>
      <c r="J10" s="40" t="s">
        <v>13</v>
      </c>
      <c r="K10" s="40"/>
    </row>
    <row r="11" spans="1:11" ht="36.75" customHeight="1" x14ac:dyDescent="0.25">
      <c r="A11" s="39"/>
      <c r="B11" s="40"/>
      <c r="C11" s="40"/>
      <c r="D11" s="40"/>
      <c r="E11" s="32" t="s">
        <v>10</v>
      </c>
      <c r="F11" s="32" t="s">
        <v>11</v>
      </c>
      <c r="G11" s="32" t="s">
        <v>12</v>
      </c>
      <c r="H11" s="40" t="s">
        <v>14</v>
      </c>
      <c r="I11" s="40"/>
      <c r="J11" s="40" t="s">
        <v>29</v>
      </c>
      <c r="K11" s="40"/>
    </row>
    <row r="12" spans="1:11" ht="15.75" x14ac:dyDescent="0.25">
      <c r="A12" s="39"/>
      <c r="B12" s="40"/>
      <c r="C12" s="40"/>
      <c r="D12" s="40"/>
      <c r="E12" s="33"/>
      <c r="F12" s="33"/>
      <c r="G12" s="33"/>
      <c r="H12" s="5" t="s">
        <v>9</v>
      </c>
      <c r="I12" s="5" t="s">
        <v>15</v>
      </c>
      <c r="J12" s="5" t="s">
        <v>9</v>
      </c>
      <c r="K12" s="5" t="s">
        <v>15</v>
      </c>
    </row>
    <row r="13" spans="1:11" x14ac:dyDescent="0.25">
      <c r="A13" s="13">
        <v>1</v>
      </c>
      <c r="B13" s="13">
        <v>23020780</v>
      </c>
      <c r="C13" s="14" t="s">
        <v>137</v>
      </c>
      <c r="D13" s="15">
        <v>38362</v>
      </c>
      <c r="E13" s="13">
        <v>90</v>
      </c>
      <c r="F13" s="13">
        <v>80</v>
      </c>
      <c r="G13" s="13">
        <v>80</v>
      </c>
      <c r="H13" s="13">
        <v>80</v>
      </c>
      <c r="I13" s="17" t="str">
        <f t="shared" ref="I13:K28" si="0">IF(H13&gt;=90,"Xuất sắc",IF(H13&gt;=80,"Tốt", IF(H13&gt;=65,"Khá",IF(H13&gt;=50,"Trung bình", IF(H13&gt;=35, "Yếu", "Kém")))))</f>
        <v>Tốt</v>
      </c>
      <c r="J13" s="13">
        <v>80</v>
      </c>
      <c r="K13" s="17" t="str">
        <f t="shared" si="0"/>
        <v>Tốt</v>
      </c>
    </row>
    <row r="14" spans="1:11" x14ac:dyDescent="0.25">
      <c r="A14" s="13">
        <v>2</v>
      </c>
      <c r="B14" s="13">
        <v>23020782</v>
      </c>
      <c r="C14" s="14" t="s">
        <v>668</v>
      </c>
      <c r="D14" s="15">
        <v>38687</v>
      </c>
      <c r="E14" s="13">
        <v>70</v>
      </c>
      <c r="F14" s="13">
        <v>77</v>
      </c>
      <c r="G14" s="13">
        <v>77</v>
      </c>
      <c r="H14" s="13">
        <v>77</v>
      </c>
      <c r="I14" s="17" t="str">
        <f t="shared" si="0"/>
        <v>Khá</v>
      </c>
      <c r="J14" s="13">
        <v>77</v>
      </c>
      <c r="K14" s="17" t="str">
        <f t="shared" si="0"/>
        <v>Khá</v>
      </c>
    </row>
    <row r="15" spans="1:11" x14ac:dyDescent="0.25">
      <c r="A15" s="13">
        <v>3</v>
      </c>
      <c r="B15" s="13">
        <v>23020784</v>
      </c>
      <c r="C15" s="14" t="s">
        <v>669</v>
      </c>
      <c r="D15" s="15">
        <v>38660</v>
      </c>
      <c r="E15" s="13">
        <v>90</v>
      </c>
      <c r="F15" s="13">
        <v>90</v>
      </c>
      <c r="G15" s="13">
        <v>90</v>
      </c>
      <c r="H15" s="13">
        <v>90</v>
      </c>
      <c r="I15" s="17" t="str">
        <f t="shared" si="0"/>
        <v>Xuất sắc</v>
      </c>
      <c r="J15" s="13">
        <v>90</v>
      </c>
      <c r="K15" s="17" t="str">
        <f t="shared" si="0"/>
        <v>Xuất sắc</v>
      </c>
    </row>
    <row r="16" spans="1:11" x14ac:dyDescent="0.25">
      <c r="A16" s="13">
        <v>4</v>
      </c>
      <c r="B16" s="13">
        <v>23020786</v>
      </c>
      <c r="C16" s="14" t="s">
        <v>670</v>
      </c>
      <c r="D16" s="15">
        <v>38381</v>
      </c>
      <c r="E16" s="13">
        <v>90</v>
      </c>
      <c r="F16" s="13">
        <v>90</v>
      </c>
      <c r="G16" s="13">
        <v>90</v>
      </c>
      <c r="H16" s="13">
        <v>90</v>
      </c>
      <c r="I16" s="17" t="str">
        <f t="shared" si="0"/>
        <v>Xuất sắc</v>
      </c>
      <c r="J16" s="13">
        <v>90</v>
      </c>
      <c r="K16" s="17" t="str">
        <f t="shared" si="0"/>
        <v>Xuất sắc</v>
      </c>
    </row>
    <row r="17" spans="1:11" x14ac:dyDescent="0.25">
      <c r="A17" s="13">
        <v>5</v>
      </c>
      <c r="B17" s="13">
        <v>23020788</v>
      </c>
      <c r="C17" s="14" t="s">
        <v>671</v>
      </c>
      <c r="D17" s="15">
        <v>38425</v>
      </c>
      <c r="E17" s="13">
        <v>80</v>
      </c>
      <c r="F17" s="13">
        <v>80</v>
      </c>
      <c r="G17" s="13">
        <v>80</v>
      </c>
      <c r="H17" s="13">
        <v>80</v>
      </c>
      <c r="I17" s="17" t="str">
        <f t="shared" si="0"/>
        <v>Tốt</v>
      </c>
      <c r="J17" s="13">
        <v>80</v>
      </c>
      <c r="K17" s="17" t="str">
        <f t="shared" si="0"/>
        <v>Tốt</v>
      </c>
    </row>
    <row r="18" spans="1:11" x14ac:dyDescent="0.25">
      <c r="A18" s="13">
        <v>6</v>
      </c>
      <c r="B18" s="13">
        <v>23020790</v>
      </c>
      <c r="C18" s="14" t="s">
        <v>672</v>
      </c>
      <c r="D18" s="15">
        <v>38635</v>
      </c>
      <c r="E18" s="13">
        <v>90</v>
      </c>
      <c r="F18" s="13">
        <v>90</v>
      </c>
      <c r="G18" s="13">
        <v>90</v>
      </c>
      <c r="H18" s="13">
        <v>90</v>
      </c>
      <c r="I18" s="17" t="str">
        <f t="shared" si="0"/>
        <v>Xuất sắc</v>
      </c>
      <c r="J18" s="13">
        <v>90</v>
      </c>
      <c r="K18" s="17" t="str">
        <f t="shared" si="0"/>
        <v>Xuất sắc</v>
      </c>
    </row>
    <row r="19" spans="1:11" x14ac:dyDescent="0.25">
      <c r="A19" s="13">
        <v>7</v>
      </c>
      <c r="B19" s="13">
        <v>23020792</v>
      </c>
      <c r="C19" s="14" t="s">
        <v>673</v>
      </c>
      <c r="D19" s="15">
        <v>38596</v>
      </c>
      <c r="E19" s="13">
        <v>80</v>
      </c>
      <c r="F19" s="13">
        <v>80</v>
      </c>
      <c r="G19" s="13">
        <v>80</v>
      </c>
      <c r="H19" s="13">
        <v>80</v>
      </c>
      <c r="I19" s="17" t="str">
        <f t="shared" si="0"/>
        <v>Tốt</v>
      </c>
      <c r="J19" s="13">
        <v>80</v>
      </c>
      <c r="K19" s="17" t="str">
        <f t="shared" si="0"/>
        <v>Tốt</v>
      </c>
    </row>
    <row r="20" spans="1:11" x14ac:dyDescent="0.25">
      <c r="A20" s="13">
        <v>8</v>
      </c>
      <c r="B20" s="13">
        <v>23020794</v>
      </c>
      <c r="C20" s="14" t="s">
        <v>674</v>
      </c>
      <c r="D20" s="15">
        <v>38378</v>
      </c>
      <c r="E20" s="13">
        <v>85</v>
      </c>
      <c r="F20" s="13">
        <v>85</v>
      </c>
      <c r="G20" s="13">
        <v>85</v>
      </c>
      <c r="H20" s="13">
        <v>85</v>
      </c>
      <c r="I20" s="17" t="str">
        <f t="shared" si="0"/>
        <v>Tốt</v>
      </c>
      <c r="J20" s="13">
        <v>85</v>
      </c>
      <c r="K20" s="17" t="str">
        <f t="shared" si="0"/>
        <v>Tốt</v>
      </c>
    </row>
    <row r="21" spans="1:11" x14ac:dyDescent="0.25">
      <c r="A21" s="13">
        <v>9</v>
      </c>
      <c r="B21" s="13">
        <v>23020796</v>
      </c>
      <c r="C21" s="14" t="s">
        <v>675</v>
      </c>
      <c r="D21" s="15">
        <v>38622</v>
      </c>
      <c r="E21" s="13">
        <v>67</v>
      </c>
      <c r="F21" s="13">
        <v>67</v>
      </c>
      <c r="G21" s="13">
        <v>67</v>
      </c>
      <c r="H21" s="13">
        <v>67</v>
      </c>
      <c r="I21" s="17" t="str">
        <f t="shared" si="0"/>
        <v>Khá</v>
      </c>
      <c r="J21" s="13">
        <v>67</v>
      </c>
      <c r="K21" s="17" t="str">
        <f t="shared" si="0"/>
        <v>Khá</v>
      </c>
    </row>
    <row r="22" spans="1:11" x14ac:dyDescent="0.25">
      <c r="A22" s="13">
        <v>10</v>
      </c>
      <c r="B22" s="13">
        <v>23020798</v>
      </c>
      <c r="C22" s="14" t="s">
        <v>676</v>
      </c>
      <c r="D22" s="15">
        <v>38607</v>
      </c>
      <c r="E22" s="13">
        <v>90</v>
      </c>
      <c r="F22" s="13">
        <v>90</v>
      </c>
      <c r="G22" s="13">
        <v>90</v>
      </c>
      <c r="H22" s="13">
        <v>90</v>
      </c>
      <c r="I22" s="17" t="str">
        <f t="shared" si="0"/>
        <v>Xuất sắc</v>
      </c>
      <c r="J22" s="13">
        <v>90</v>
      </c>
      <c r="K22" s="17" t="str">
        <f t="shared" si="0"/>
        <v>Xuất sắc</v>
      </c>
    </row>
    <row r="23" spans="1:11" x14ac:dyDescent="0.25">
      <c r="A23" s="13">
        <v>11</v>
      </c>
      <c r="B23" s="13">
        <v>23020800</v>
      </c>
      <c r="C23" s="14" t="s">
        <v>677</v>
      </c>
      <c r="D23" s="15">
        <v>38486</v>
      </c>
      <c r="E23" s="13">
        <v>90</v>
      </c>
      <c r="F23" s="13">
        <v>90</v>
      </c>
      <c r="G23" s="13">
        <v>90</v>
      </c>
      <c r="H23" s="13">
        <v>90</v>
      </c>
      <c r="I23" s="17" t="str">
        <f t="shared" si="0"/>
        <v>Xuất sắc</v>
      </c>
      <c r="J23" s="13">
        <v>90</v>
      </c>
      <c r="K23" s="17" t="str">
        <f t="shared" si="0"/>
        <v>Xuất sắc</v>
      </c>
    </row>
    <row r="24" spans="1:11" x14ac:dyDescent="0.25">
      <c r="A24" s="13">
        <v>12</v>
      </c>
      <c r="B24" s="13">
        <v>23020802</v>
      </c>
      <c r="C24" s="14" t="s">
        <v>678</v>
      </c>
      <c r="D24" s="15">
        <v>38524</v>
      </c>
      <c r="E24" s="13">
        <v>87</v>
      </c>
      <c r="F24" s="13">
        <v>87</v>
      </c>
      <c r="G24" s="13">
        <v>87</v>
      </c>
      <c r="H24" s="13">
        <v>87</v>
      </c>
      <c r="I24" s="17" t="str">
        <f t="shared" si="0"/>
        <v>Tốt</v>
      </c>
      <c r="J24" s="13">
        <v>87</v>
      </c>
      <c r="K24" s="17" t="str">
        <f t="shared" si="0"/>
        <v>Tốt</v>
      </c>
    </row>
    <row r="25" spans="1:11" x14ac:dyDescent="0.25">
      <c r="A25" s="13">
        <v>13</v>
      </c>
      <c r="B25" s="13">
        <v>23020804</v>
      </c>
      <c r="C25" s="14" t="s">
        <v>679</v>
      </c>
      <c r="D25" s="15">
        <v>38414</v>
      </c>
      <c r="E25" s="13">
        <v>90</v>
      </c>
      <c r="F25" s="13">
        <v>90</v>
      </c>
      <c r="G25" s="13">
        <v>90</v>
      </c>
      <c r="H25" s="13">
        <v>90</v>
      </c>
      <c r="I25" s="17" t="str">
        <f t="shared" si="0"/>
        <v>Xuất sắc</v>
      </c>
      <c r="J25" s="13">
        <v>90</v>
      </c>
      <c r="K25" s="17" t="str">
        <f t="shared" si="0"/>
        <v>Xuất sắc</v>
      </c>
    </row>
    <row r="26" spans="1:11" x14ac:dyDescent="0.25">
      <c r="A26" s="13">
        <v>14</v>
      </c>
      <c r="B26" s="13">
        <v>23020806</v>
      </c>
      <c r="C26" s="14" t="s">
        <v>680</v>
      </c>
      <c r="D26" s="15">
        <v>38691</v>
      </c>
      <c r="E26" s="13">
        <v>80</v>
      </c>
      <c r="F26" s="13">
        <v>80</v>
      </c>
      <c r="G26" s="13">
        <v>80</v>
      </c>
      <c r="H26" s="13">
        <v>80</v>
      </c>
      <c r="I26" s="17" t="str">
        <f t="shared" si="0"/>
        <v>Tốt</v>
      </c>
      <c r="J26" s="13">
        <v>80</v>
      </c>
      <c r="K26" s="17" t="str">
        <f t="shared" si="0"/>
        <v>Tốt</v>
      </c>
    </row>
    <row r="27" spans="1:11" x14ac:dyDescent="0.25">
      <c r="A27" s="13">
        <v>15</v>
      </c>
      <c r="B27" s="13">
        <v>23020808</v>
      </c>
      <c r="C27" s="14" t="s">
        <v>196</v>
      </c>
      <c r="D27" s="15">
        <v>38690</v>
      </c>
      <c r="E27" s="13">
        <v>90</v>
      </c>
      <c r="F27" s="13">
        <v>90</v>
      </c>
      <c r="G27" s="13">
        <v>90</v>
      </c>
      <c r="H27" s="13">
        <v>90</v>
      </c>
      <c r="I27" s="17" t="str">
        <f t="shared" si="0"/>
        <v>Xuất sắc</v>
      </c>
      <c r="J27" s="13">
        <v>90</v>
      </c>
      <c r="K27" s="17" t="str">
        <f t="shared" si="0"/>
        <v>Xuất sắc</v>
      </c>
    </row>
    <row r="28" spans="1:11" x14ac:dyDescent="0.25">
      <c r="A28" s="13">
        <v>16</v>
      </c>
      <c r="B28" s="13">
        <v>23020810</v>
      </c>
      <c r="C28" s="14" t="s">
        <v>681</v>
      </c>
      <c r="D28" s="15">
        <v>38640</v>
      </c>
      <c r="E28" s="13">
        <v>90</v>
      </c>
      <c r="F28" s="13">
        <v>90</v>
      </c>
      <c r="G28" s="13">
        <v>90</v>
      </c>
      <c r="H28" s="13">
        <v>90</v>
      </c>
      <c r="I28" s="17" t="str">
        <f t="shared" si="0"/>
        <v>Xuất sắc</v>
      </c>
      <c r="J28" s="13">
        <v>90</v>
      </c>
      <c r="K28" s="17" t="str">
        <f t="shared" si="0"/>
        <v>Xuất sắc</v>
      </c>
    </row>
    <row r="29" spans="1:11" x14ac:dyDescent="0.25">
      <c r="A29" s="13">
        <v>17</v>
      </c>
      <c r="B29" s="13">
        <v>23020812</v>
      </c>
      <c r="C29" s="14" t="s">
        <v>682</v>
      </c>
      <c r="D29" s="15">
        <v>38717</v>
      </c>
      <c r="E29" s="13">
        <v>90</v>
      </c>
      <c r="F29" s="13">
        <v>90</v>
      </c>
      <c r="G29" s="13">
        <v>90</v>
      </c>
      <c r="H29" s="13">
        <v>90</v>
      </c>
      <c r="I29" s="17" t="str">
        <f t="shared" ref="I29:I72" si="1">IF(H29&gt;=90,"Xuất sắc",IF(H29&gt;=80,"Tốt", IF(H29&gt;=65,"Khá",IF(H29&gt;=50,"Trung bình", IF(H29&gt;=35, "Yếu", "Kém")))))</f>
        <v>Xuất sắc</v>
      </c>
      <c r="J29" s="13">
        <v>90</v>
      </c>
      <c r="K29" s="17" t="str">
        <f t="shared" ref="K29:K72" si="2">IF(J29&gt;=90,"Xuất sắc",IF(J29&gt;=80,"Tốt", IF(J29&gt;=65,"Khá",IF(J29&gt;=50,"Trung bình", IF(J29&gt;=35, "Yếu", "Kém")))))</f>
        <v>Xuất sắc</v>
      </c>
    </row>
    <row r="30" spans="1:11" x14ac:dyDescent="0.25">
      <c r="A30" s="13">
        <v>18</v>
      </c>
      <c r="B30" s="13">
        <v>23020814</v>
      </c>
      <c r="C30" s="14" t="s">
        <v>683</v>
      </c>
      <c r="D30" s="15">
        <v>38665</v>
      </c>
      <c r="E30" s="13">
        <v>80</v>
      </c>
      <c r="F30" s="13">
        <v>80</v>
      </c>
      <c r="G30" s="13">
        <v>80</v>
      </c>
      <c r="H30" s="13">
        <v>80</v>
      </c>
      <c r="I30" s="17" t="str">
        <f t="shared" si="1"/>
        <v>Tốt</v>
      </c>
      <c r="J30" s="13">
        <v>80</v>
      </c>
      <c r="K30" s="17" t="str">
        <f t="shared" si="2"/>
        <v>Tốt</v>
      </c>
    </row>
    <row r="31" spans="1:11" x14ac:dyDescent="0.25">
      <c r="A31" s="13">
        <v>19</v>
      </c>
      <c r="B31" s="13">
        <v>23020816</v>
      </c>
      <c r="C31" s="14" t="s">
        <v>684</v>
      </c>
      <c r="D31" s="15">
        <v>38647</v>
      </c>
      <c r="E31" s="13">
        <v>90</v>
      </c>
      <c r="F31" s="13">
        <v>90</v>
      </c>
      <c r="G31" s="13">
        <v>90</v>
      </c>
      <c r="H31" s="13">
        <v>90</v>
      </c>
      <c r="I31" s="17" t="str">
        <f t="shared" si="1"/>
        <v>Xuất sắc</v>
      </c>
      <c r="J31" s="13">
        <v>90</v>
      </c>
      <c r="K31" s="17" t="str">
        <f t="shared" si="2"/>
        <v>Xuất sắc</v>
      </c>
    </row>
    <row r="32" spans="1:11" x14ac:dyDescent="0.25">
      <c r="A32" s="13">
        <v>20</v>
      </c>
      <c r="B32" s="13">
        <v>23020818</v>
      </c>
      <c r="C32" s="14" t="s">
        <v>685</v>
      </c>
      <c r="D32" s="15">
        <v>38638</v>
      </c>
      <c r="E32" s="13">
        <v>80</v>
      </c>
      <c r="F32" s="13">
        <v>80</v>
      </c>
      <c r="G32" s="13">
        <v>80</v>
      </c>
      <c r="H32" s="13">
        <v>80</v>
      </c>
      <c r="I32" s="17" t="str">
        <f t="shared" si="1"/>
        <v>Tốt</v>
      </c>
      <c r="J32" s="13">
        <v>80</v>
      </c>
      <c r="K32" s="17" t="str">
        <f t="shared" si="2"/>
        <v>Tốt</v>
      </c>
    </row>
    <row r="33" spans="1:11" x14ac:dyDescent="0.25">
      <c r="A33" s="13">
        <v>21</v>
      </c>
      <c r="B33" s="13">
        <v>23020820</v>
      </c>
      <c r="C33" s="14" t="s">
        <v>686</v>
      </c>
      <c r="D33" s="15">
        <v>38420</v>
      </c>
      <c r="E33" s="13">
        <v>90</v>
      </c>
      <c r="F33" s="13">
        <v>90</v>
      </c>
      <c r="G33" s="13">
        <v>90</v>
      </c>
      <c r="H33" s="13">
        <v>90</v>
      </c>
      <c r="I33" s="17" t="str">
        <f t="shared" si="1"/>
        <v>Xuất sắc</v>
      </c>
      <c r="J33" s="13">
        <v>90</v>
      </c>
      <c r="K33" s="17" t="str">
        <f t="shared" si="2"/>
        <v>Xuất sắc</v>
      </c>
    </row>
    <row r="34" spans="1:11" x14ac:dyDescent="0.25">
      <c r="A34" s="13">
        <v>22</v>
      </c>
      <c r="B34" s="13">
        <v>23020822</v>
      </c>
      <c r="C34" s="14" t="s">
        <v>687</v>
      </c>
      <c r="D34" s="15">
        <v>38517</v>
      </c>
      <c r="E34" s="13">
        <v>100</v>
      </c>
      <c r="F34" s="13">
        <v>100</v>
      </c>
      <c r="G34" s="13">
        <v>100</v>
      </c>
      <c r="H34" s="13">
        <v>100</v>
      </c>
      <c r="I34" s="17" t="str">
        <f t="shared" si="1"/>
        <v>Xuất sắc</v>
      </c>
      <c r="J34" s="13">
        <v>100</v>
      </c>
      <c r="K34" s="17" t="str">
        <f t="shared" si="2"/>
        <v>Xuất sắc</v>
      </c>
    </row>
    <row r="35" spans="1:11" x14ac:dyDescent="0.25">
      <c r="A35" s="13">
        <v>23</v>
      </c>
      <c r="B35" s="13">
        <v>23020824</v>
      </c>
      <c r="C35" s="14" t="s">
        <v>688</v>
      </c>
      <c r="D35" s="15">
        <v>38404</v>
      </c>
      <c r="E35" s="13">
        <v>80</v>
      </c>
      <c r="F35" s="13">
        <v>90</v>
      </c>
      <c r="G35" s="13">
        <v>90</v>
      </c>
      <c r="H35" s="13">
        <v>90</v>
      </c>
      <c r="I35" s="17" t="str">
        <f t="shared" si="1"/>
        <v>Xuất sắc</v>
      </c>
      <c r="J35" s="13">
        <v>90</v>
      </c>
      <c r="K35" s="17" t="str">
        <f t="shared" si="2"/>
        <v>Xuất sắc</v>
      </c>
    </row>
    <row r="36" spans="1:11" x14ac:dyDescent="0.25">
      <c r="A36" s="13">
        <v>24</v>
      </c>
      <c r="B36" s="13">
        <v>23020826</v>
      </c>
      <c r="C36" s="14" t="s">
        <v>689</v>
      </c>
      <c r="D36" s="15">
        <v>38447</v>
      </c>
      <c r="E36" s="13">
        <v>80</v>
      </c>
      <c r="F36" s="13">
        <v>80</v>
      </c>
      <c r="G36" s="13">
        <v>80</v>
      </c>
      <c r="H36" s="13">
        <v>80</v>
      </c>
      <c r="I36" s="17" t="str">
        <f t="shared" si="1"/>
        <v>Tốt</v>
      </c>
      <c r="J36" s="13">
        <v>80</v>
      </c>
      <c r="K36" s="17" t="str">
        <f t="shared" si="2"/>
        <v>Tốt</v>
      </c>
    </row>
    <row r="37" spans="1:11" x14ac:dyDescent="0.25">
      <c r="A37" s="13">
        <v>25</v>
      </c>
      <c r="B37" s="13">
        <v>23020828</v>
      </c>
      <c r="C37" s="14" t="s">
        <v>372</v>
      </c>
      <c r="D37" s="15">
        <v>38692</v>
      </c>
      <c r="E37" s="13">
        <v>90</v>
      </c>
      <c r="F37" s="13">
        <v>90</v>
      </c>
      <c r="G37" s="13">
        <v>90</v>
      </c>
      <c r="H37" s="13">
        <v>90</v>
      </c>
      <c r="I37" s="17" t="str">
        <f t="shared" si="1"/>
        <v>Xuất sắc</v>
      </c>
      <c r="J37" s="13">
        <v>90</v>
      </c>
      <c r="K37" s="17" t="str">
        <f t="shared" si="2"/>
        <v>Xuất sắc</v>
      </c>
    </row>
    <row r="38" spans="1:11" x14ac:dyDescent="0.25">
      <c r="A38" s="13">
        <v>26</v>
      </c>
      <c r="B38" s="13">
        <v>23020830</v>
      </c>
      <c r="C38" s="14" t="s">
        <v>690</v>
      </c>
      <c r="D38" s="15">
        <v>38134</v>
      </c>
      <c r="E38" s="13">
        <v>70</v>
      </c>
      <c r="F38" s="13">
        <v>70</v>
      </c>
      <c r="G38" s="13">
        <v>70</v>
      </c>
      <c r="H38" s="13">
        <v>70</v>
      </c>
      <c r="I38" s="17" t="str">
        <f t="shared" si="1"/>
        <v>Khá</v>
      </c>
      <c r="J38" s="13">
        <v>70</v>
      </c>
      <c r="K38" s="17" t="str">
        <f t="shared" si="2"/>
        <v>Khá</v>
      </c>
    </row>
    <row r="39" spans="1:11" x14ac:dyDescent="0.25">
      <c r="A39" s="13">
        <v>27</v>
      </c>
      <c r="B39" s="13">
        <v>23020832</v>
      </c>
      <c r="C39" s="14" t="s">
        <v>691</v>
      </c>
      <c r="D39" s="15">
        <v>38570</v>
      </c>
      <c r="E39" s="13">
        <v>70</v>
      </c>
      <c r="F39" s="13">
        <v>70</v>
      </c>
      <c r="G39" s="13">
        <v>70</v>
      </c>
      <c r="H39" s="13">
        <v>70</v>
      </c>
      <c r="I39" s="17" t="str">
        <f t="shared" si="1"/>
        <v>Khá</v>
      </c>
      <c r="J39" s="13">
        <v>70</v>
      </c>
      <c r="K39" s="17" t="str">
        <f t="shared" si="2"/>
        <v>Khá</v>
      </c>
    </row>
    <row r="40" spans="1:11" x14ac:dyDescent="0.25">
      <c r="A40" s="13">
        <v>28</v>
      </c>
      <c r="B40" s="13">
        <v>23020834</v>
      </c>
      <c r="C40" s="14" t="s">
        <v>692</v>
      </c>
      <c r="D40" s="15">
        <v>38631</v>
      </c>
      <c r="E40" s="13">
        <v>90</v>
      </c>
      <c r="F40" s="13">
        <v>90</v>
      </c>
      <c r="G40" s="13">
        <v>90</v>
      </c>
      <c r="H40" s="13">
        <v>90</v>
      </c>
      <c r="I40" s="17" t="str">
        <f t="shared" si="1"/>
        <v>Xuất sắc</v>
      </c>
      <c r="J40" s="13">
        <v>90</v>
      </c>
      <c r="K40" s="17" t="str">
        <f t="shared" si="2"/>
        <v>Xuất sắc</v>
      </c>
    </row>
    <row r="41" spans="1:11" x14ac:dyDescent="0.25">
      <c r="A41" s="13">
        <v>29</v>
      </c>
      <c r="B41" s="13">
        <v>23020836</v>
      </c>
      <c r="C41" s="14" t="s">
        <v>693</v>
      </c>
      <c r="D41" s="15">
        <v>38506</v>
      </c>
      <c r="E41" s="13">
        <v>75</v>
      </c>
      <c r="F41" s="13">
        <v>75</v>
      </c>
      <c r="G41" s="13">
        <v>75</v>
      </c>
      <c r="H41" s="13">
        <v>75</v>
      </c>
      <c r="I41" s="17" t="str">
        <f t="shared" si="1"/>
        <v>Khá</v>
      </c>
      <c r="J41" s="13">
        <v>75</v>
      </c>
      <c r="K41" s="17" t="str">
        <f t="shared" si="2"/>
        <v>Khá</v>
      </c>
    </row>
    <row r="42" spans="1:11" x14ac:dyDescent="0.25">
      <c r="A42" s="13">
        <v>30</v>
      </c>
      <c r="B42" s="13">
        <v>23020838</v>
      </c>
      <c r="C42" s="14" t="s">
        <v>694</v>
      </c>
      <c r="D42" s="15">
        <v>38581</v>
      </c>
      <c r="E42" s="13">
        <v>90</v>
      </c>
      <c r="F42" s="13">
        <v>90</v>
      </c>
      <c r="G42" s="13">
        <v>90</v>
      </c>
      <c r="H42" s="13">
        <v>90</v>
      </c>
      <c r="I42" s="17" t="str">
        <f t="shared" si="1"/>
        <v>Xuất sắc</v>
      </c>
      <c r="J42" s="13">
        <v>90</v>
      </c>
      <c r="K42" s="17" t="str">
        <f t="shared" si="2"/>
        <v>Xuất sắc</v>
      </c>
    </row>
    <row r="43" spans="1:11" x14ac:dyDescent="0.25">
      <c r="A43" s="13">
        <v>31</v>
      </c>
      <c r="B43" s="13">
        <v>23020840</v>
      </c>
      <c r="C43" s="14" t="s">
        <v>695</v>
      </c>
      <c r="D43" s="15">
        <v>38355</v>
      </c>
      <c r="E43" s="13">
        <v>90</v>
      </c>
      <c r="F43" s="13">
        <v>90</v>
      </c>
      <c r="G43" s="13">
        <v>90</v>
      </c>
      <c r="H43" s="13">
        <v>90</v>
      </c>
      <c r="I43" s="17" t="str">
        <f t="shared" si="1"/>
        <v>Xuất sắc</v>
      </c>
      <c r="J43" s="13">
        <v>90</v>
      </c>
      <c r="K43" s="17" t="str">
        <f t="shared" si="2"/>
        <v>Xuất sắc</v>
      </c>
    </row>
    <row r="44" spans="1:11" x14ac:dyDescent="0.25">
      <c r="A44" s="13">
        <v>32</v>
      </c>
      <c r="B44" s="13">
        <v>23020842</v>
      </c>
      <c r="C44" s="14" t="s">
        <v>370</v>
      </c>
      <c r="D44" s="15">
        <v>38647</v>
      </c>
      <c r="E44" s="13">
        <v>80</v>
      </c>
      <c r="F44" s="13">
        <v>80</v>
      </c>
      <c r="G44" s="13">
        <v>80</v>
      </c>
      <c r="H44" s="13">
        <v>80</v>
      </c>
      <c r="I44" s="17" t="str">
        <f t="shared" si="1"/>
        <v>Tốt</v>
      </c>
      <c r="J44" s="13">
        <v>80</v>
      </c>
      <c r="K44" s="17" t="str">
        <f t="shared" si="2"/>
        <v>Tốt</v>
      </c>
    </row>
    <row r="45" spans="1:11" x14ac:dyDescent="0.25">
      <c r="A45" s="13">
        <v>33</v>
      </c>
      <c r="B45" s="13">
        <v>23020844</v>
      </c>
      <c r="C45" s="14" t="s">
        <v>696</v>
      </c>
      <c r="D45" s="15">
        <v>38391</v>
      </c>
      <c r="E45" s="13">
        <v>70</v>
      </c>
      <c r="F45" s="13">
        <v>67</v>
      </c>
      <c r="G45" s="13">
        <v>67</v>
      </c>
      <c r="H45" s="13">
        <v>67</v>
      </c>
      <c r="I45" s="17" t="str">
        <f t="shared" si="1"/>
        <v>Khá</v>
      </c>
      <c r="J45" s="13">
        <v>67</v>
      </c>
      <c r="K45" s="17" t="str">
        <f t="shared" si="2"/>
        <v>Khá</v>
      </c>
    </row>
    <row r="46" spans="1:11" x14ac:dyDescent="0.25">
      <c r="A46" s="13">
        <v>34</v>
      </c>
      <c r="B46" s="13">
        <v>23020846</v>
      </c>
      <c r="C46" s="14" t="s">
        <v>448</v>
      </c>
      <c r="D46" s="15">
        <v>38446</v>
      </c>
      <c r="E46" s="13">
        <v>80</v>
      </c>
      <c r="F46" s="13">
        <v>77</v>
      </c>
      <c r="G46" s="13">
        <v>77</v>
      </c>
      <c r="H46" s="13">
        <v>77</v>
      </c>
      <c r="I46" s="17" t="str">
        <f t="shared" si="1"/>
        <v>Khá</v>
      </c>
      <c r="J46" s="13">
        <v>77</v>
      </c>
      <c r="K46" s="17" t="str">
        <f t="shared" si="2"/>
        <v>Khá</v>
      </c>
    </row>
    <row r="47" spans="1:11" x14ac:dyDescent="0.25">
      <c r="A47" s="13">
        <v>35</v>
      </c>
      <c r="B47" s="13">
        <v>23020848</v>
      </c>
      <c r="C47" s="14" t="s">
        <v>697</v>
      </c>
      <c r="D47" s="15">
        <v>38466</v>
      </c>
      <c r="E47" s="13">
        <v>80</v>
      </c>
      <c r="F47" s="13">
        <v>90</v>
      </c>
      <c r="G47" s="13">
        <v>90</v>
      </c>
      <c r="H47" s="13">
        <v>90</v>
      </c>
      <c r="I47" s="17" t="str">
        <f t="shared" si="1"/>
        <v>Xuất sắc</v>
      </c>
      <c r="J47" s="13">
        <v>90</v>
      </c>
      <c r="K47" s="17" t="str">
        <f t="shared" si="2"/>
        <v>Xuất sắc</v>
      </c>
    </row>
    <row r="48" spans="1:11" x14ac:dyDescent="0.25">
      <c r="A48" s="13">
        <v>36</v>
      </c>
      <c r="B48" s="13">
        <v>23020850</v>
      </c>
      <c r="C48" s="14" t="s">
        <v>698</v>
      </c>
      <c r="D48" s="15">
        <v>38365</v>
      </c>
      <c r="E48" s="13">
        <v>80</v>
      </c>
      <c r="F48" s="13">
        <v>80</v>
      </c>
      <c r="G48" s="13">
        <v>80</v>
      </c>
      <c r="H48" s="13">
        <v>80</v>
      </c>
      <c r="I48" s="17" t="str">
        <f t="shared" si="1"/>
        <v>Tốt</v>
      </c>
      <c r="J48" s="13">
        <v>80</v>
      </c>
      <c r="K48" s="17" t="str">
        <f t="shared" si="2"/>
        <v>Tốt</v>
      </c>
    </row>
    <row r="49" spans="1:11" x14ac:dyDescent="0.25">
      <c r="A49" s="13">
        <v>37</v>
      </c>
      <c r="B49" s="13">
        <v>23020852</v>
      </c>
      <c r="C49" s="14" t="s">
        <v>699</v>
      </c>
      <c r="D49" s="15">
        <v>38643</v>
      </c>
      <c r="E49" s="13">
        <v>80</v>
      </c>
      <c r="F49" s="13">
        <v>80</v>
      </c>
      <c r="G49" s="13">
        <v>80</v>
      </c>
      <c r="H49" s="13">
        <v>80</v>
      </c>
      <c r="I49" s="17" t="str">
        <f t="shared" si="1"/>
        <v>Tốt</v>
      </c>
      <c r="J49" s="13">
        <v>80</v>
      </c>
      <c r="K49" s="17" t="str">
        <f t="shared" si="2"/>
        <v>Tốt</v>
      </c>
    </row>
    <row r="50" spans="1:11" x14ac:dyDescent="0.25">
      <c r="A50" s="13">
        <v>38</v>
      </c>
      <c r="B50" s="13">
        <v>23020854</v>
      </c>
      <c r="C50" s="14" t="s">
        <v>700</v>
      </c>
      <c r="D50" s="15">
        <v>38459</v>
      </c>
      <c r="E50" s="13">
        <v>90</v>
      </c>
      <c r="F50" s="13">
        <v>90</v>
      </c>
      <c r="G50" s="13">
        <v>90</v>
      </c>
      <c r="H50" s="13">
        <v>90</v>
      </c>
      <c r="I50" s="17" t="str">
        <f t="shared" si="1"/>
        <v>Xuất sắc</v>
      </c>
      <c r="J50" s="13">
        <v>90</v>
      </c>
      <c r="K50" s="17" t="str">
        <f t="shared" si="2"/>
        <v>Xuất sắc</v>
      </c>
    </row>
    <row r="51" spans="1:11" x14ac:dyDescent="0.25">
      <c r="A51" s="13">
        <v>39</v>
      </c>
      <c r="B51" s="13">
        <v>23020856</v>
      </c>
      <c r="C51" s="14" t="s">
        <v>701</v>
      </c>
      <c r="D51" s="15">
        <v>38678</v>
      </c>
      <c r="E51" s="13">
        <v>80</v>
      </c>
      <c r="F51" s="13">
        <v>80</v>
      </c>
      <c r="G51" s="13">
        <v>80</v>
      </c>
      <c r="H51" s="13">
        <v>80</v>
      </c>
      <c r="I51" s="17" t="str">
        <f t="shared" si="1"/>
        <v>Tốt</v>
      </c>
      <c r="J51" s="13">
        <v>80</v>
      </c>
      <c r="K51" s="17" t="str">
        <f t="shared" si="2"/>
        <v>Tốt</v>
      </c>
    </row>
    <row r="52" spans="1:11" x14ac:dyDescent="0.25">
      <c r="A52" s="13">
        <v>40</v>
      </c>
      <c r="B52" s="13">
        <v>23020858</v>
      </c>
      <c r="C52" s="14" t="s">
        <v>702</v>
      </c>
      <c r="D52" s="15">
        <v>38682</v>
      </c>
      <c r="E52" s="13">
        <v>90</v>
      </c>
      <c r="F52" s="13">
        <v>90</v>
      </c>
      <c r="G52" s="13">
        <v>90</v>
      </c>
      <c r="H52" s="13">
        <v>90</v>
      </c>
      <c r="I52" s="17" t="str">
        <f t="shared" si="1"/>
        <v>Xuất sắc</v>
      </c>
      <c r="J52" s="13">
        <v>90</v>
      </c>
      <c r="K52" s="17" t="str">
        <f t="shared" si="2"/>
        <v>Xuất sắc</v>
      </c>
    </row>
    <row r="53" spans="1:11" x14ac:dyDescent="0.25">
      <c r="A53" s="13">
        <v>41</v>
      </c>
      <c r="B53" s="13">
        <v>23020860</v>
      </c>
      <c r="C53" s="14" t="s">
        <v>339</v>
      </c>
      <c r="D53" s="15">
        <v>38694</v>
      </c>
      <c r="E53" s="13">
        <v>100</v>
      </c>
      <c r="F53" s="13">
        <v>100</v>
      </c>
      <c r="G53" s="13">
        <v>100</v>
      </c>
      <c r="H53" s="13">
        <v>100</v>
      </c>
      <c r="I53" s="17" t="str">
        <f t="shared" si="1"/>
        <v>Xuất sắc</v>
      </c>
      <c r="J53" s="13">
        <v>100</v>
      </c>
      <c r="K53" s="17" t="str">
        <f t="shared" si="2"/>
        <v>Xuất sắc</v>
      </c>
    </row>
    <row r="54" spans="1:11" x14ac:dyDescent="0.25">
      <c r="A54" s="13">
        <v>42</v>
      </c>
      <c r="B54" s="13">
        <v>23020862</v>
      </c>
      <c r="C54" s="14" t="s">
        <v>703</v>
      </c>
      <c r="D54" s="15">
        <v>38488</v>
      </c>
      <c r="E54" s="13">
        <v>92</v>
      </c>
      <c r="F54" s="13">
        <v>92</v>
      </c>
      <c r="G54" s="13">
        <v>92</v>
      </c>
      <c r="H54" s="13">
        <v>92</v>
      </c>
      <c r="I54" s="17" t="str">
        <f t="shared" si="1"/>
        <v>Xuất sắc</v>
      </c>
      <c r="J54" s="13">
        <v>92</v>
      </c>
      <c r="K54" s="17" t="str">
        <f t="shared" si="2"/>
        <v>Xuất sắc</v>
      </c>
    </row>
    <row r="55" spans="1:11" x14ac:dyDescent="0.25">
      <c r="A55" s="13">
        <v>43</v>
      </c>
      <c r="B55" s="13">
        <v>23020864</v>
      </c>
      <c r="C55" s="14" t="s">
        <v>704</v>
      </c>
      <c r="D55" s="15">
        <v>38602</v>
      </c>
      <c r="E55" s="13">
        <v>80</v>
      </c>
      <c r="F55" s="13">
        <v>80</v>
      </c>
      <c r="G55" s="13">
        <v>80</v>
      </c>
      <c r="H55" s="13">
        <v>80</v>
      </c>
      <c r="I55" s="17" t="str">
        <f t="shared" si="1"/>
        <v>Tốt</v>
      </c>
      <c r="J55" s="13">
        <v>80</v>
      </c>
      <c r="K55" s="17" t="str">
        <f t="shared" si="2"/>
        <v>Tốt</v>
      </c>
    </row>
    <row r="56" spans="1:11" x14ac:dyDescent="0.25">
      <c r="A56" s="13">
        <v>44</v>
      </c>
      <c r="B56" s="13">
        <v>23020866</v>
      </c>
      <c r="C56" s="14" t="s">
        <v>705</v>
      </c>
      <c r="D56" s="15">
        <v>38501</v>
      </c>
      <c r="E56" s="13">
        <v>80</v>
      </c>
      <c r="F56" s="13">
        <v>80</v>
      </c>
      <c r="G56" s="13">
        <v>80</v>
      </c>
      <c r="H56" s="13">
        <v>80</v>
      </c>
      <c r="I56" s="17" t="str">
        <f t="shared" si="1"/>
        <v>Tốt</v>
      </c>
      <c r="J56" s="13">
        <v>80</v>
      </c>
      <c r="K56" s="17" t="str">
        <f t="shared" si="2"/>
        <v>Tốt</v>
      </c>
    </row>
    <row r="57" spans="1:11" x14ac:dyDescent="0.25">
      <c r="A57" s="13">
        <v>45</v>
      </c>
      <c r="B57" s="13">
        <v>23020868</v>
      </c>
      <c r="C57" s="14" t="s">
        <v>706</v>
      </c>
      <c r="D57" s="15">
        <v>38490</v>
      </c>
      <c r="E57" s="13">
        <v>84</v>
      </c>
      <c r="F57" s="13">
        <v>80</v>
      </c>
      <c r="G57" s="13">
        <v>80</v>
      </c>
      <c r="H57" s="13">
        <v>80</v>
      </c>
      <c r="I57" s="17" t="str">
        <f t="shared" si="1"/>
        <v>Tốt</v>
      </c>
      <c r="J57" s="13">
        <v>80</v>
      </c>
      <c r="K57" s="17" t="str">
        <f t="shared" si="2"/>
        <v>Tốt</v>
      </c>
    </row>
    <row r="58" spans="1:11" x14ac:dyDescent="0.25">
      <c r="A58" s="13">
        <v>46</v>
      </c>
      <c r="B58" s="13">
        <v>23020870</v>
      </c>
      <c r="C58" s="14" t="s">
        <v>707</v>
      </c>
      <c r="D58" s="15">
        <v>38656</v>
      </c>
      <c r="E58" s="13">
        <v>90</v>
      </c>
      <c r="F58" s="13">
        <v>90</v>
      </c>
      <c r="G58" s="13">
        <v>90</v>
      </c>
      <c r="H58" s="13">
        <v>90</v>
      </c>
      <c r="I58" s="17" t="str">
        <f t="shared" si="1"/>
        <v>Xuất sắc</v>
      </c>
      <c r="J58" s="13">
        <v>90</v>
      </c>
      <c r="K58" s="17" t="str">
        <f t="shared" si="2"/>
        <v>Xuất sắc</v>
      </c>
    </row>
    <row r="59" spans="1:11" x14ac:dyDescent="0.25">
      <c r="A59" s="13">
        <v>47</v>
      </c>
      <c r="B59" s="13">
        <v>23020872</v>
      </c>
      <c r="C59" s="14" t="s">
        <v>708</v>
      </c>
      <c r="D59" s="15">
        <v>38670</v>
      </c>
      <c r="E59" s="13">
        <v>92</v>
      </c>
      <c r="F59" s="13">
        <v>92</v>
      </c>
      <c r="G59" s="13">
        <v>92</v>
      </c>
      <c r="H59" s="13">
        <v>92</v>
      </c>
      <c r="I59" s="17" t="str">
        <f t="shared" si="1"/>
        <v>Xuất sắc</v>
      </c>
      <c r="J59" s="13">
        <v>92</v>
      </c>
      <c r="K59" s="17" t="str">
        <f t="shared" si="2"/>
        <v>Xuất sắc</v>
      </c>
    </row>
    <row r="60" spans="1:11" x14ac:dyDescent="0.25">
      <c r="A60" s="13">
        <v>48</v>
      </c>
      <c r="B60" s="13">
        <v>23020874</v>
      </c>
      <c r="C60" s="14" t="s">
        <v>709</v>
      </c>
      <c r="D60" s="15">
        <v>37877</v>
      </c>
      <c r="E60" s="13">
        <v>85</v>
      </c>
      <c r="F60" s="13">
        <v>85</v>
      </c>
      <c r="G60" s="13">
        <v>85</v>
      </c>
      <c r="H60" s="13">
        <v>85</v>
      </c>
      <c r="I60" s="17" t="str">
        <f t="shared" si="1"/>
        <v>Tốt</v>
      </c>
      <c r="J60" s="13">
        <v>85</v>
      </c>
      <c r="K60" s="17" t="str">
        <f t="shared" si="2"/>
        <v>Tốt</v>
      </c>
    </row>
    <row r="61" spans="1:11" x14ac:dyDescent="0.25">
      <c r="A61" s="13">
        <v>49</v>
      </c>
      <c r="B61" s="13">
        <v>23020876</v>
      </c>
      <c r="C61" s="14" t="s">
        <v>710</v>
      </c>
      <c r="D61" s="15">
        <v>38707</v>
      </c>
      <c r="E61" s="13">
        <v>90</v>
      </c>
      <c r="F61" s="13">
        <v>90</v>
      </c>
      <c r="G61" s="13">
        <v>90</v>
      </c>
      <c r="H61" s="13">
        <v>90</v>
      </c>
      <c r="I61" s="17" t="str">
        <f t="shared" si="1"/>
        <v>Xuất sắc</v>
      </c>
      <c r="J61" s="13">
        <v>90</v>
      </c>
      <c r="K61" s="17" t="str">
        <f t="shared" si="2"/>
        <v>Xuất sắc</v>
      </c>
    </row>
    <row r="62" spans="1:11" x14ac:dyDescent="0.25">
      <c r="A62" s="13">
        <v>50</v>
      </c>
      <c r="B62" s="13">
        <v>23020878</v>
      </c>
      <c r="C62" s="14" t="s">
        <v>711</v>
      </c>
      <c r="D62" s="15">
        <v>38374</v>
      </c>
      <c r="E62" s="13">
        <v>90</v>
      </c>
      <c r="F62" s="13">
        <v>90</v>
      </c>
      <c r="G62" s="13">
        <v>90</v>
      </c>
      <c r="H62" s="13">
        <v>90</v>
      </c>
      <c r="I62" s="17" t="str">
        <f t="shared" si="1"/>
        <v>Xuất sắc</v>
      </c>
      <c r="J62" s="13">
        <v>90</v>
      </c>
      <c r="K62" s="17" t="str">
        <f t="shared" si="2"/>
        <v>Xuất sắc</v>
      </c>
    </row>
    <row r="63" spans="1:11" x14ac:dyDescent="0.25">
      <c r="A63" s="13">
        <v>51</v>
      </c>
      <c r="B63" s="13">
        <v>23020880</v>
      </c>
      <c r="C63" s="14" t="s">
        <v>254</v>
      </c>
      <c r="D63" s="15">
        <v>38510</v>
      </c>
      <c r="E63" s="13">
        <v>100</v>
      </c>
      <c r="F63" s="13">
        <v>100</v>
      </c>
      <c r="G63" s="13">
        <v>100</v>
      </c>
      <c r="H63" s="13">
        <v>100</v>
      </c>
      <c r="I63" s="17" t="str">
        <f t="shared" si="1"/>
        <v>Xuất sắc</v>
      </c>
      <c r="J63" s="13">
        <v>100</v>
      </c>
      <c r="K63" s="17" t="str">
        <f t="shared" si="2"/>
        <v>Xuất sắc</v>
      </c>
    </row>
    <row r="64" spans="1:11" x14ac:dyDescent="0.25">
      <c r="A64" s="13">
        <v>52</v>
      </c>
      <c r="B64" s="13">
        <v>23020882</v>
      </c>
      <c r="C64" s="14" t="s">
        <v>712</v>
      </c>
      <c r="D64" s="15">
        <v>38656</v>
      </c>
      <c r="E64" s="13">
        <v>90</v>
      </c>
      <c r="F64" s="13">
        <v>80</v>
      </c>
      <c r="G64" s="13">
        <v>80</v>
      </c>
      <c r="H64" s="13">
        <v>80</v>
      </c>
      <c r="I64" s="17" t="str">
        <f t="shared" si="1"/>
        <v>Tốt</v>
      </c>
      <c r="J64" s="13">
        <v>80</v>
      </c>
      <c r="K64" s="17" t="str">
        <f t="shared" si="2"/>
        <v>Tốt</v>
      </c>
    </row>
    <row r="65" spans="1:11" x14ac:dyDescent="0.25">
      <c r="A65" s="13">
        <v>53</v>
      </c>
      <c r="B65" s="13">
        <v>23020884</v>
      </c>
      <c r="C65" s="14" t="s">
        <v>713</v>
      </c>
      <c r="D65" s="15">
        <v>38415</v>
      </c>
      <c r="E65" s="13">
        <v>92</v>
      </c>
      <c r="F65" s="13">
        <v>92</v>
      </c>
      <c r="G65" s="13">
        <v>92</v>
      </c>
      <c r="H65" s="13">
        <v>92</v>
      </c>
      <c r="I65" s="17" t="str">
        <f t="shared" si="1"/>
        <v>Xuất sắc</v>
      </c>
      <c r="J65" s="13">
        <v>92</v>
      </c>
      <c r="K65" s="17" t="str">
        <f t="shared" si="2"/>
        <v>Xuất sắc</v>
      </c>
    </row>
    <row r="66" spans="1:11" x14ac:dyDescent="0.25">
      <c r="A66" s="13">
        <v>54</v>
      </c>
      <c r="B66" s="13">
        <v>23020886</v>
      </c>
      <c r="C66" s="14" t="s">
        <v>714</v>
      </c>
      <c r="D66" s="15">
        <v>38416</v>
      </c>
      <c r="E66" s="13">
        <v>70</v>
      </c>
      <c r="F66" s="13">
        <v>77</v>
      </c>
      <c r="G66" s="13">
        <v>77</v>
      </c>
      <c r="H66" s="13">
        <v>77</v>
      </c>
      <c r="I66" s="17" t="str">
        <f t="shared" si="1"/>
        <v>Khá</v>
      </c>
      <c r="J66" s="13">
        <v>77</v>
      </c>
      <c r="K66" s="17" t="str">
        <f t="shared" si="2"/>
        <v>Khá</v>
      </c>
    </row>
    <row r="67" spans="1:11" x14ac:dyDescent="0.25">
      <c r="A67" s="13">
        <v>55</v>
      </c>
      <c r="B67" s="13">
        <v>23020888</v>
      </c>
      <c r="C67" s="14" t="s">
        <v>715</v>
      </c>
      <c r="D67" s="15">
        <v>38549</v>
      </c>
      <c r="E67" s="13">
        <v>80</v>
      </c>
      <c r="F67" s="13">
        <v>80</v>
      </c>
      <c r="G67" s="13">
        <v>80</v>
      </c>
      <c r="H67" s="13">
        <v>80</v>
      </c>
      <c r="I67" s="17" t="str">
        <f t="shared" si="1"/>
        <v>Tốt</v>
      </c>
      <c r="J67" s="13">
        <v>80</v>
      </c>
      <c r="K67" s="17" t="str">
        <f t="shared" si="2"/>
        <v>Tốt</v>
      </c>
    </row>
    <row r="68" spans="1:11" x14ac:dyDescent="0.25">
      <c r="A68" s="13">
        <v>56</v>
      </c>
      <c r="B68" s="13">
        <v>23020890</v>
      </c>
      <c r="C68" s="14" t="s">
        <v>716</v>
      </c>
      <c r="D68" s="15">
        <v>38639</v>
      </c>
      <c r="E68" s="13">
        <v>90</v>
      </c>
      <c r="F68" s="13">
        <v>90</v>
      </c>
      <c r="G68" s="13">
        <v>90</v>
      </c>
      <c r="H68" s="13">
        <v>90</v>
      </c>
      <c r="I68" s="17" t="str">
        <f t="shared" si="1"/>
        <v>Xuất sắc</v>
      </c>
      <c r="J68" s="13">
        <v>90</v>
      </c>
      <c r="K68" s="17" t="str">
        <f t="shared" si="2"/>
        <v>Xuất sắc</v>
      </c>
    </row>
    <row r="69" spans="1:11" x14ac:dyDescent="0.25">
      <c r="A69" s="13">
        <v>57</v>
      </c>
      <c r="B69" s="13">
        <v>23020892</v>
      </c>
      <c r="C69" s="14" t="s">
        <v>717</v>
      </c>
      <c r="D69" s="15">
        <v>38509</v>
      </c>
      <c r="E69" s="13">
        <v>80</v>
      </c>
      <c r="F69" s="13">
        <v>77</v>
      </c>
      <c r="G69" s="13">
        <v>77</v>
      </c>
      <c r="H69" s="13">
        <v>77</v>
      </c>
      <c r="I69" s="17" t="str">
        <f t="shared" si="1"/>
        <v>Khá</v>
      </c>
      <c r="J69" s="13">
        <v>77</v>
      </c>
      <c r="K69" s="17" t="str">
        <f t="shared" si="2"/>
        <v>Khá</v>
      </c>
    </row>
    <row r="70" spans="1:11" x14ac:dyDescent="0.25">
      <c r="A70" s="13">
        <v>58</v>
      </c>
      <c r="B70" s="13">
        <v>23020894</v>
      </c>
      <c r="C70" s="14" t="s">
        <v>718</v>
      </c>
      <c r="D70" s="15">
        <v>38683</v>
      </c>
      <c r="E70" s="13">
        <v>92</v>
      </c>
      <c r="F70" s="13">
        <v>92</v>
      </c>
      <c r="G70" s="13">
        <v>92</v>
      </c>
      <c r="H70" s="13">
        <v>92</v>
      </c>
      <c r="I70" s="17" t="str">
        <f t="shared" si="1"/>
        <v>Xuất sắc</v>
      </c>
      <c r="J70" s="13">
        <v>92</v>
      </c>
      <c r="K70" s="17" t="str">
        <f t="shared" si="2"/>
        <v>Xuất sắc</v>
      </c>
    </row>
    <row r="71" spans="1:11" x14ac:dyDescent="0.25">
      <c r="A71" s="13">
        <v>59</v>
      </c>
      <c r="B71" s="13">
        <v>23020896</v>
      </c>
      <c r="C71" s="14" t="s">
        <v>719</v>
      </c>
      <c r="D71" s="15">
        <v>38445</v>
      </c>
      <c r="E71" s="13">
        <v>100</v>
      </c>
      <c r="F71" s="13">
        <v>100</v>
      </c>
      <c r="G71" s="13">
        <v>100</v>
      </c>
      <c r="H71" s="13">
        <v>100</v>
      </c>
      <c r="I71" s="17" t="str">
        <f t="shared" si="1"/>
        <v>Xuất sắc</v>
      </c>
      <c r="J71" s="13">
        <v>100</v>
      </c>
      <c r="K71" s="17" t="str">
        <f t="shared" si="2"/>
        <v>Xuất sắc</v>
      </c>
    </row>
    <row r="72" spans="1:11" x14ac:dyDescent="0.25">
      <c r="A72" s="13">
        <v>60</v>
      </c>
      <c r="B72" s="13">
        <v>23020898</v>
      </c>
      <c r="C72" s="14" t="s">
        <v>720</v>
      </c>
      <c r="D72" s="15">
        <v>38487</v>
      </c>
      <c r="E72" s="13">
        <v>70</v>
      </c>
      <c r="F72" s="13">
        <v>70</v>
      </c>
      <c r="G72" s="13">
        <v>70</v>
      </c>
      <c r="H72" s="13">
        <v>70</v>
      </c>
      <c r="I72" s="17" t="str">
        <f t="shared" si="1"/>
        <v>Khá</v>
      </c>
      <c r="J72" s="13">
        <v>70</v>
      </c>
      <c r="K72" s="17" t="str">
        <f t="shared" si="2"/>
        <v>Khá</v>
      </c>
    </row>
    <row r="74" spans="1:11" x14ac:dyDescent="0.25">
      <c r="A74" s="38" t="s">
        <v>721</v>
      </c>
      <c r="B74" s="38"/>
      <c r="C74" s="38"/>
    </row>
  </sheetData>
  <mergeCells count="16">
    <mergeCell ref="A6:K6"/>
    <mergeCell ref="A1:D1"/>
    <mergeCell ref="G1:K1"/>
    <mergeCell ref="A2:D2"/>
    <mergeCell ref="G2:K2"/>
    <mergeCell ref="A5:K5"/>
    <mergeCell ref="A74:C74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112B0-6C33-49F6-A9F8-B5E0F84C8DFE}">
  <dimension ref="A1:K70"/>
  <sheetViews>
    <sheetView topLeftCell="A8" workbookViewId="0">
      <selection activeCell="E10" sqref="E10:G12"/>
    </sheetView>
  </sheetViews>
  <sheetFormatPr defaultRowHeight="15" x14ac:dyDescent="0.25"/>
  <cols>
    <col min="1" max="1" width="6.125" style="4" customWidth="1"/>
    <col min="2" max="2" width="9" style="4"/>
    <col min="3" max="3" width="21.25" style="1" bestFit="1" customWidth="1"/>
    <col min="4" max="4" width="11.375" style="4" customWidth="1"/>
    <col min="5" max="5" width="6.875" style="4" bestFit="1" customWidth="1"/>
    <col min="6" max="8" width="5.375" style="4" bestFit="1" customWidth="1"/>
    <col min="9" max="9" width="9" style="1"/>
    <col min="10" max="10" width="5.375" style="4" bestFit="1" customWidth="1"/>
    <col min="11" max="16384" width="9" style="1"/>
  </cols>
  <sheetData>
    <row r="1" spans="1:11" ht="16.5" x14ac:dyDescent="0.25">
      <c r="A1" s="35" t="s">
        <v>0</v>
      </c>
      <c r="B1" s="35"/>
      <c r="C1" s="35"/>
      <c r="D1" s="35"/>
      <c r="G1" s="36" t="s">
        <v>2</v>
      </c>
      <c r="H1" s="36"/>
      <c r="I1" s="36"/>
      <c r="J1" s="36"/>
      <c r="K1" s="36"/>
    </row>
    <row r="2" spans="1:11" ht="16.5" x14ac:dyDescent="0.25">
      <c r="A2" s="37" t="s">
        <v>1</v>
      </c>
      <c r="B2" s="37"/>
      <c r="C2" s="37"/>
      <c r="D2" s="37"/>
      <c r="G2" s="36" t="s">
        <v>3</v>
      </c>
      <c r="H2" s="36"/>
      <c r="I2" s="36"/>
      <c r="J2" s="36"/>
      <c r="K2" s="36"/>
    </row>
    <row r="5" spans="1:11" ht="19.5" x14ac:dyDescent="0.25">
      <c r="A5" s="34" t="s">
        <v>4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ht="19.5" x14ac:dyDescent="0.25">
      <c r="A6" s="34" t="s">
        <v>40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ht="19.5" x14ac:dyDescent="0.25">
      <c r="A7" s="34" t="s">
        <v>20</v>
      </c>
      <c r="B7" s="34"/>
      <c r="C7" s="34"/>
      <c r="D7" s="34"/>
      <c r="E7" s="34"/>
      <c r="F7" s="34"/>
      <c r="G7" s="34"/>
      <c r="H7" s="34"/>
      <c r="I7" s="34"/>
      <c r="J7" s="34"/>
      <c r="K7" s="34"/>
    </row>
    <row r="10" spans="1:11" ht="15.75" x14ac:dyDescent="0.25">
      <c r="A10" s="39" t="s">
        <v>5</v>
      </c>
      <c r="B10" s="40" t="s">
        <v>6</v>
      </c>
      <c r="C10" s="40" t="s">
        <v>7</v>
      </c>
      <c r="D10" s="40" t="s">
        <v>8</v>
      </c>
      <c r="E10" s="31" t="s">
        <v>9</v>
      </c>
      <c r="F10" s="31" t="s">
        <v>9</v>
      </c>
      <c r="G10" s="31" t="s">
        <v>9</v>
      </c>
      <c r="H10" s="40" t="s">
        <v>13</v>
      </c>
      <c r="I10" s="40"/>
      <c r="J10" s="40" t="s">
        <v>13</v>
      </c>
      <c r="K10" s="40"/>
    </row>
    <row r="11" spans="1:11" ht="36.75" customHeight="1" x14ac:dyDescent="0.25">
      <c r="A11" s="39"/>
      <c r="B11" s="40"/>
      <c r="C11" s="40"/>
      <c r="D11" s="40"/>
      <c r="E11" s="32" t="s">
        <v>10</v>
      </c>
      <c r="F11" s="32" t="s">
        <v>11</v>
      </c>
      <c r="G11" s="32" t="s">
        <v>12</v>
      </c>
      <c r="H11" s="40" t="s">
        <v>14</v>
      </c>
      <c r="I11" s="40"/>
      <c r="J11" s="40" t="s">
        <v>29</v>
      </c>
      <c r="K11" s="40"/>
    </row>
    <row r="12" spans="1:11" ht="15.75" x14ac:dyDescent="0.25">
      <c r="A12" s="39"/>
      <c r="B12" s="40"/>
      <c r="C12" s="40"/>
      <c r="D12" s="40"/>
      <c r="E12" s="33"/>
      <c r="F12" s="33"/>
      <c r="G12" s="33"/>
      <c r="H12" s="5" t="s">
        <v>9</v>
      </c>
      <c r="I12" s="5" t="s">
        <v>15</v>
      </c>
      <c r="J12" s="5" t="s">
        <v>9</v>
      </c>
      <c r="K12" s="5" t="s">
        <v>15</v>
      </c>
    </row>
    <row r="13" spans="1:11" x14ac:dyDescent="0.25">
      <c r="A13" s="13">
        <v>1</v>
      </c>
      <c r="B13" s="13">
        <v>23020718</v>
      </c>
      <c r="C13" s="14" t="s">
        <v>722</v>
      </c>
      <c r="D13" s="15">
        <v>38498</v>
      </c>
      <c r="E13" s="13">
        <v>70</v>
      </c>
      <c r="F13" s="13">
        <v>67</v>
      </c>
      <c r="G13" s="13">
        <v>67</v>
      </c>
      <c r="H13" s="13">
        <v>67</v>
      </c>
      <c r="I13" s="17" t="str">
        <f t="shared" ref="I13:I68" si="0">IF(H13&gt;=90,"Xuất sắc",IF(H13&gt;=80,"Tốt", IF(H13&gt;=65,"Khá",IF(H13&gt;=50,"Trung bình", IF(H13&gt;=35, "Yếu", "Kém")))))</f>
        <v>Khá</v>
      </c>
      <c r="J13" s="13">
        <v>67</v>
      </c>
      <c r="K13" s="17" t="str">
        <f t="shared" ref="K13:K68" si="1">IF(J13&gt;=90,"Xuất sắc",IF(J13&gt;=80,"Tốt", IF(J13&gt;=65,"Khá",IF(J13&gt;=50,"Trung bình", IF(J13&gt;=35, "Yếu", "Kém")))))</f>
        <v>Khá</v>
      </c>
    </row>
    <row r="14" spans="1:11" x14ac:dyDescent="0.25">
      <c r="A14" s="13">
        <v>2</v>
      </c>
      <c r="B14" s="13">
        <v>23020719</v>
      </c>
      <c r="C14" s="14" t="s">
        <v>723</v>
      </c>
      <c r="D14" s="15">
        <v>36865</v>
      </c>
      <c r="E14" s="13">
        <v>94</v>
      </c>
      <c r="F14" s="13">
        <v>92</v>
      </c>
      <c r="G14" s="13">
        <v>92</v>
      </c>
      <c r="H14" s="13">
        <v>92</v>
      </c>
      <c r="I14" s="17" t="str">
        <f t="shared" si="0"/>
        <v>Xuất sắc</v>
      </c>
      <c r="J14" s="13">
        <v>92</v>
      </c>
      <c r="K14" s="17" t="str">
        <f t="shared" si="1"/>
        <v>Xuất sắc</v>
      </c>
    </row>
    <row r="15" spans="1:11" x14ac:dyDescent="0.25">
      <c r="A15" s="13">
        <v>3</v>
      </c>
      <c r="B15" s="13">
        <v>23020721</v>
      </c>
      <c r="C15" s="14" t="s">
        <v>616</v>
      </c>
      <c r="D15" s="15">
        <v>38533</v>
      </c>
      <c r="E15" s="13">
        <v>63</v>
      </c>
      <c r="F15" s="13">
        <v>57</v>
      </c>
      <c r="G15" s="13">
        <v>57</v>
      </c>
      <c r="H15" s="13">
        <v>57</v>
      </c>
      <c r="I15" s="17" t="str">
        <f t="shared" si="0"/>
        <v>Trung bình</v>
      </c>
      <c r="J15" s="13">
        <v>57</v>
      </c>
      <c r="K15" s="17" t="str">
        <f t="shared" si="1"/>
        <v>Trung bình</v>
      </c>
    </row>
    <row r="16" spans="1:11" x14ac:dyDescent="0.25">
      <c r="A16" s="13">
        <v>4</v>
      </c>
      <c r="B16" s="13">
        <v>23020722</v>
      </c>
      <c r="C16" s="14" t="s">
        <v>217</v>
      </c>
      <c r="D16" s="15">
        <v>38471</v>
      </c>
      <c r="E16" s="13">
        <v>80</v>
      </c>
      <c r="F16" s="13">
        <v>80</v>
      </c>
      <c r="G16" s="13">
        <v>80</v>
      </c>
      <c r="H16" s="13">
        <v>80</v>
      </c>
      <c r="I16" s="17" t="str">
        <f t="shared" si="0"/>
        <v>Tốt</v>
      </c>
      <c r="J16" s="13">
        <v>80</v>
      </c>
      <c r="K16" s="17" t="str">
        <f t="shared" si="1"/>
        <v>Tốt</v>
      </c>
    </row>
    <row r="17" spans="1:11" x14ac:dyDescent="0.25">
      <c r="A17" s="13">
        <v>5</v>
      </c>
      <c r="B17" s="13">
        <v>23020723</v>
      </c>
      <c r="C17" s="14" t="s">
        <v>724</v>
      </c>
      <c r="D17" s="15">
        <v>38653</v>
      </c>
      <c r="E17" s="13">
        <v>92</v>
      </c>
      <c r="F17" s="13">
        <v>92</v>
      </c>
      <c r="G17" s="13">
        <v>92</v>
      </c>
      <c r="H17" s="13">
        <v>92</v>
      </c>
      <c r="I17" s="17" t="str">
        <f t="shared" si="0"/>
        <v>Xuất sắc</v>
      </c>
      <c r="J17" s="13">
        <v>92</v>
      </c>
      <c r="K17" s="17" t="str">
        <f t="shared" si="1"/>
        <v>Xuất sắc</v>
      </c>
    </row>
    <row r="18" spans="1:11" x14ac:dyDescent="0.25">
      <c r="A18" s="13">
        <v>6</v>
      </c>
      <c r="B18" s="13">
        <v>23020724</v>
      </c>
      <c r="C18" s="14" t="s">
        <v>725</v>
      </c>
      <c r="D18" s="15">
        <v>38619</v>
      </c>
      <c r="E18" s="13">
        <v>70</v>
      </c>
      <c r="F18" s="13">
        <v>70</v>
      </c>
      <c r="G18" s="13">
        <v>70</v>
      </c>
      <c r="H18" s="13">
        <v>70</v>
      </c>
      <c r="I18" s="17" t="str">
        <f t="shared" si="0"/>
        <v>Khá</v>
      </c>
      <c r="J18" s="13">
        <v>70</v>
      </c>
      <c r="K18" s="17" t="str">
        <f t="shared" si="1"/>
        <v>Khá</v>
      </c>
    </row>
    <row r="19" spans="1:11" x14ac:dyDescent="0.25">
      <c r="A19" s="13">
        <v>7</v>
      </c>
      <c r="B19" s="13">
        <v>23020725</v>
      </c>
      <c r="C19" s="14" t="s">
        <v>726</v>
      </c>
      <c r="D19" s="15">
        <v>38486</v>
      </c>
      <c r="E19" s="13">
        <v>70</v>
      </c>
      <c r="F19" s="13">
        <v>70</v>
      </c>
      <c r="G19" s="13">
        <v>70</v>
      </c>
      <c r="H19" s="13">
        <v>70</v>
      </c>
      <c r="I19" s="17" t="str">
        <f t="shared" si="0"/>
        <v>Khá</v>
      </c>
      <c r="J19" s="13">
        <v>70</v>
      </c>
      <c r="K19" s="17" t="str">
        <f t="shared" si="1"/>
        <v>Khá</v>
      </c>
    </row>
    <row r="20" spans="1:11" x14ac:dyDescent="0.25">
      <c r="A20" s="13">
        <v>8</v>
      </c>
      <c r="B20" s="13">
        <v>23020727</v>
      </c>
      <c r="C20" s="14" t="s">
        <v>727</v>
      </c>
      <c r="D20" s="15">
        <v>38599</v>
      </c>
      <c r="E20" s="13">
        <v>80</v>
      </c>
      <c r="F20" s="13">
        <v>80</v>
      </c>
      <c r="G20" s="13">
        <v>80</v>
      </c>
      <c r="H20" s="13">
        <v>80</v>
      </c>
      <c r="I20" s="17" t="str">
        <f t="shared" si="0"/>
        <v>Tốt</v>
      </c>
      <c r="J20" s="13">
        <v>80</v>
      </c>
      <c r="K20" s="17" t="str">
        <f t="shared" si="1"/>
        <v>Tốt</v>
      </c>
    </row>
    <row r="21" spans="1:11" x14ac:dyDescent="0.25">
      <c r="A21" s="13">
        <v>9</v>
      </c>
      <c r="B21" s="13">
        <v>23020728</v>
      </c>
      <c r="C21" s="14" t="s">
        <v>728</v>
      </c>
      <c r="D21" s="15">
        <v>38545</v>
      </c>
      <c r="E21" s="13">
        <v>89</v>
      </c>
      <c r="F21" s="13">
        <v>87</v>
      </c>
      <c r="G21" s="13">
        <v>87</v>
      </c>
      <c r="H21" s="13">
        <v>87</v>
      </c>
      <c r="I21" s="17" t="str">
        <f t="shared" si="0"/>
        <v>Tốt</v>
      </c>
      <c r="J21" s="13">
        <v>87</v>
      </c>
      <c r="K21" s="17" t="str">
        <f t="shared" si="1"/>
        <v>Tốt</v>
      </c>
    </row>
    <row r="22" spans="1:11" x14ac:dyDescent="0.25">
      <c r="A22" s="13">
        <v>10</v>
      </c>
      <c r="B22" s="13">
        <v>23020729</v>
      </c>
      <c r="C22" s="14" t="s">
        <v>729</v>
      </c>
      <c r="D22" s="15">
        <v>38715</v>
      </c>
      <c r="E22" s="13">
        <v>91</v>
      </c>
      <c r="F22" s="13">
        <v>80</v>
      </c>
      <c r="G22" s="13">
        <v>80</v>
      </c>
      <c r="H22" s="13">
        <v>80</v>
      </c>
      <c r="I22" s="17" t="str">
        <f t="shared" si="0"/>
        <v>Tốt</v>
      </c>
      <c r="J22" s="13">
        <v>80</v>
      </c>
      <c r="K22" s="17" t="str">
        <f t="shared" si="1"/>
        <v>Tốt</v>
      </c>
    </row>
    <row r="23" spans="1:11" x14ac:dyDescent="0.25">
      <c r="A23" s="13">
        <v>11</v>
      </c>
      <c r="B23" s="13">
        <v>23020730</v>
      </c>
      <c r="C23" s="14" t="s">
        <v>730</v>
      </c>
      <c r="D23" s="15">
        <v>38382</v>
      </c>
      <c r="E23" s="13">
        <v>75</v>
      </c>
      <c r="F23" s="13">
        <v>70</v>
      </c>
      <c r="G23" s="13">
        <v>70</v>
      </c>
      <c r="H23" s="13">
        <v>70</v>
      </c>
      <c r="I23" s="17" t="str">
        <f t="shared" si="0"/>
        <v>Khá</v>
      </c>
      <c r="J23" s="13">
        <v>70</v>
      </c>
      <c r="K23" s="17" t="str">
        <f t="shared" si="1"/>
        <v>Khá</v>
      </c>
    </row>
    <row r="24" spans="1:11" x14ac:dyDescent="0.25">
      <c r="A24" s="13">
        <v>12</v>
      </c>
      <c r="B24" s="13">
        <v>23020731</v>
      </c>
      <c r="C24" s="14" t="s">
        <v>731</v>
      </c>
      <c r="D24" s="15">
        <v>38666</v>
      </c>
      <c r="E24" s="13">
        <v>77</v>
      </c>
      <c r="F24" s="13">
        <v>77</v>
      </c>
      <c r="G24" s="13">
        <v>77</v>
      </c>
      <c r="H24" s="13">
        <v>77</v>
      </c>
      <c r="I24" s="17" t="str">
        <f t="shared" si="0"/>
        <v>Khá</v>
      </c>
      <c r="J24" s="13">
        <v>77</v>
      </c>
      <c r="K24" s="17" t="str">
        <f t="shared" si="1"/>
        <v>Khá</v>
      </c>
    </row>
    <row r="25" spans="1:11" x14ac:dyDescent="0.25">
      <c r="A25" s="13">
        <v>13</v>
      </c>
      <c r="B25" s="13">
        <v>23020732</v>
      </c>
      <c r="C25" s="14" t="s">
        <v>224</v>
      </c>
      <c r="D25" s="15">
        <v>38692</v>
      </c>
      <c r="E25" s="13">
        <v>80</v>
      </c>
      <c r="F25" s="13">
        <v>80</v>
      </c>
      <c r="G25" s="13">
        <v>80</v>
      </c>
      <c r="H25" s="13">
        <v>80</v>
      </c>
      <c r="I25" s="17" t="str">
        <f t="shared" si="0"/>
        <v>Tốt</v>
      </c>
      <c r="J25" s="13">
        <v>80</v>
      </c>
      <c r="K25" s="17" t="str">
        <f t="shared" si="1"/>
        <v>Tốt</v>
      </c>
    </row>
    <row r="26" spans="1:11" x14ac:dyDescent="0.25">
      <c r="A26" s="13">
        <v>14</v>
      </c>
      <c r="B26" s="13">
        <v>23020733</v>
      </c>
      <c r="C26" s="14" t="s">
        <v>732</v>
      </c>
      <c r="D26" s="15">
        <v>38435</v>
      </c>
      <c r="E26" s="13">
        <v>84</v>
      </c>
      <c r="F26" s="13">
        <v>84</v>
      </c>
      <c r="G26" s="13">
        <v>84</v>
      </c>
      <c r="H26" s="13">
        <v>84</v>
      </c>
      <c r="I26" s="17" t="str">
        <f t="shared" si="0"/>
        <v>Tốt</v>
      </c>
      <c r="J26" s="13">
        <v>84</v>
      </c>
      <c r="K26" s="17" t="str">
        <f t="shared" si="1"/>
        <v>Tốt</v>
      </c>
    </row>
    <row r="27" spans="1:11" x14ac:dyDescent="0.25">
      <c r="A27" s="13">
        <v>15</v>
      </c>
      <c r="B27" s="13">
        <v>23020734</v>
      </c>
      <c r="C27" s="14" t="s">
        <v>733</v>
      </c>
      <c r="D27" s="15">
        <v>38614</v>
      </c>
      <c r="E27" s="13">
        <v>84</v>
      </c>
      <c r="F27" s="13">
        <v>82</v>
      </c>
      <c r="G27" s="13">
        <v>82</v>
      </c>
      <c r="H27" s="13">
        <v>82</v>
      </c>
      <c r="I27" s="17" t="str">
        <f t="shared" si="0"/>
        <v>Tốt</v>
      </c>
      <c r="J27" s="13">
        <v>82</v>
      </c>
      <c r="K27" s="17" t="str">
        <f t="shared" si="1"/>
        <v>Tốt</v>
      </c>
    </row>
    <row r="28" spans="1:11" x14ac:dyDescent="0.25">
      <c r="A28" s="13">
        <v>16</v>
      </c>
      <c r="B28" s="13">
        <v>23020735</v>
      </c>
      <c r="C28" s="14" t="s">
        <v>734</v>
      </c>
      <c r="D28" s="15">
        <v>38524</v>
      </c>
      <c r="E28" s="13">
        <v>80</v>
      </c>
      <c r="F28" s="13">
        <v>80</v>
      </c>
      <c r="G28" s="13">
        <v>80</v>
      </c>
      <c r="H28" s="13">
        <v>80</v>
      </c>
      <c r="I28" s="17" t="str">
        <f t="shared" si="0"/>
        <v>Tốt</v>
      </c>
      <c r="J28" s="13">
        <v>80</v>
      </c>
      <c r="K28" s="17" t="str">
        <f t="shared" si="1"/>
        <v>Tốt</v>
      </c>
    </row>
    <row r="29" spans="1:11" x14ac:dyDescent="0.25">
      <c r="A29" s="13">
        <v>17</v>
      </c>
      <c r="B29" s="13">
        <v>23020736</v>
      </c>
      <c r="C29" s="14" t="s">
        <v>735</v>
      </c>
      <c r="D29" s="15">
        <v>38545</v>
      </c>
      <c r="E29" s="13">
        <v>70</v>
      </c>
      <c r="F29" s="13">
        <v>70</v>
      </c>
      <c r="G29" s="13">
        <v>70</v>
      </c>
      <c r="H29" s="13">
        <v>70</v>
      </c>
      <c r="I29" s="17" t="str">
        <f t="shared" si="0"/>
        <v>Khá</v>
      </c>
      <c r="J29" s="13">
        <v>70</v>
      </c>
      <c r="K29" s="17" t="str">
        <f t="shared" si="1"/>
        <v>Khá</v>
      </c>
    </row>
    <row r="30" spans="1:11" x14ac:dyDescent="0.25">
      <c r="A30" s="13">
        <v>18</v>
      </c>
      <c r="B30" s="13">
        <v>23020738</v>
      </c>
      <c r="C30" s="14" t="s">
        <v>736</v>
      </c>
      <c r="D30" s="15">
        <v>38377</v>
      </c>
      <c r="E30" s="13">
        <v>70</v>
      </c>
      <c r="F30" s="13">
        <v>70</v>
      </c>
      <c r="G30" s="13">
        <v>67</v>
      </c>
      <c r="H30" s="13">
        <v>62</v>
      </c>
      <c r="I30" s="17" t="str">
        <f t="shared" si="0"/>
        <v>Trung bình</v>
      </c>
      <c r="J30" s="13">
        <v>62</v>
      </c>
      <c r="K30" s="17" t="str">
        <f t="shared" si="1"/>
        <v>Trung bình</v>
      </c>
    </row>
    <row r="31" spans="1:11" x14ac:dyDescent="0.25">
      <c r="A31" s="13">
        <v>19</v>
      </c>
      <c r="B31" s="13">
        <v>23020739</v>
      </c>
      <c r="C31" s="14" t="s">
        <v>737</v>
      </c>
      <c r="D31" s="15">
        <v>38466</v>
      </c>
      <c r="E31" s="13">
        <v>65</v>
      </c>
      <c r="F31" s="13">
        <v>65</v>
      </c>
      <c r="G31" s="13">
        <v>65</v>
      </c>
      <c r="H31" s="13">
        <v>65</v>
      </c>
      <c r="I31" s="17" t="str">
        <f t="shared" si="0"/>
        <v>Khá</v>
      </c>
      <c r="J31" s="13">
        <v>65</v>
      </c>
      <c r="K31" s="17" t="str">
        <f t="shared" si="1"/>
        <v>Khá</v>
      </c>
    </row>
    <row r="32" spans="1:11" x14ac:dyDescent="0.25">
      <c r="A32" s="13">
        <v>20</v>
      </c>
      <c r="B32" s="13">
        <v>23020740</v>
      </c>
      <c r="C32" s="14" t="s">
        <v>738</v>
      </c>
      <c r="D32" s="15">
        <v>38506</v>
      </c>
      <c r="E32" s="13">
        <v>70</v>
      </c>
      <c r="F32" s="13">
        <v>67</v>
      </c>
      <c r="G32" s="13">
        <v>67</v>
      </c>
      <c r="H32" s="13">
        <v>67</v>
      </c>
      <c r="I32" s="17" t="str">
        <f t="shared" si="0"/>
        <v>Khá</v>
      </c>
      <c r="J32" s="13">
        <v>67</v>
      </c>
      <c r="K32" s="17" t="str">
        <f t="shared" si="1"/>
        <v>Khá</v>
      </c>
    </row>
    <row r="33" spans="1:11" x14ac:dyDescent="0.25">
      <c r="A33" s="13">
        <v>21</v>
      </c>
      <c r="B33" s="13">
        <v>23020741</v>
      </c>
      <c r="C33" s="14" t="s">
        <v>739</v>
      </c>
      <c r="D33" s="15">
        <v>38414</v>
      </c>
      <c r="E33" s="13">
        <v>70</v>
      </c>
      <c r="F33" s="13">
        <v>67</v>
      </c>
      <c r="G33" s="13">
        <v>67</v>
      </c>
      <c r="H33" s="13">
        <v>67</v>
      </c>
      <c r="I33" s="17" t="str">
        <f t="shared" si="0"/>
        <v>Khá</v>
      </c>
      <c r="J33" s="13">
        <v>67</v>
      </c>
      <c r="K33" s="17" t="str">
        <f t="shared" si="1"/>
        <v>Khá</v>
      </c>
    </row>
    <row r="34" spans="1:11" x14ac:dyDescent="0.25">
      <c r="A34" s="13">
        <v>22</v>
      </c>
      <c r="B34" s="13">
        <v>23020742</v>
      </c>
      <c r="C34" s="14" t="s">
        <v>740</v>
      </c>
      <c r="D34" s="15">
        <v>38630</v>
      </c>
      <c r="E34" s="13">
        <v>80</v>
      </c>
      <c r="F34" s="13">
        <v>70</v>
      </c>
      <c r="G34" s="13">
        <v>70</v>
      </c>
      <c r="H34" s="13">
        <v>70</v>
      </c>
      <c r="I34" s="17" t="str">
        <f t="shared" si="0"/>
        <v>Khá</v>
      </c>
      <c r="J34" s="13">
        <v>70</v>
      </c>
      <c r="K34" s="17" t="str">
        <f t="shared" si="1"/>
        <v>Khá</v>
      </c>
    </row>
    <row r="35" spans="1:11" x14ac:dyDescent="0.25">
      <c r="A35" s="13">
        <v>23</v>
      </c>
      <c r="B35" s="13">
        <v>23020743</v>
      </c>
      <c r="C35" s="14" t="s">
        <v>352</v>
      </c>
      <c r="D35" s="15">
        <v>38528</v>
      </c>
      <c r="E35" s="13">
        <v>70</v>
      </c>
      <c r="F35" s="13">
        <v>70</v>
      </c>
      <c r="G35" s="13">
        <v>70</v>
      </c>
      <c r="H35" s="13">
        <v>70</v>
      </c>
      <c r="I35" s="17" t="str">
        <f t="shared" si="0"/>
        <v>Khá</v>
      </c>
      <c r="J35" s="13">
        <v>70</v>
      </c>
      <c r="K35" s="17" t="str">
        <f t="shared" si="1"/>
        <v>Khá</v>
      </c>
    </row>
    <row r="36" spans="1:11" x14ac:dyDescent="0.25">
      <c r="A36" s="13">
        <v>24</v>
      </c>
      <c r="B36" s="13">
        <v>23020744</v>
      </c>
      <c r="C36" s="14" t="s">
        <v>741</v>
      </c>
      <c r="D36" s="15">
        <v>38570</v>
      </c>
      <c r="E36" s="13">
        <v>90</v>
      </c>
      <c r="F36" s="13">
        <v>90</v>
      </c>
      <c r="G36" s="13">
        <v>90</v>
      </c>
      <c r="H36" s="13">
        <v>90</v>
      </c>
      <c r="I36" s="17" t="str">
        <f t="shared" si="0"/>
        <v>Xuất sắc</v>
      </c>
      <c r="J36" s="13">
        <v>90</v>
      </c>
      <c r="K36" s="17" t="str">
        <f t="shared" si="1"/>
        <v>Xuất sắc</v>
      </c>
    </row>
    <row r="37" spans="1:11" x14ac:dyDescent="0.25">
      <c r="A37" s="13">
        <v>25</v>
      </c>
      <c r="B37" s="13">
        <v>23020745</v>
      </c>
      <c r="C37" s="14" t="s">
        <v>742</v>
      </c>
      <c r="D37" s="15">
        <v>38576</v>
      </c>
      <c r="E37" s="13">
        <v>80</v>
      </c>
      <c r="F37" s="13">
        <v>77</v>
      </c>
      <c r="G37" s="13">
        <v>77</v>
      </c>
      <c r="H37" s="13">
        <v>77</v>
      </c>
      <c r="I37" s="17" t="str">
        <f t="shared" si="0"/>
        <v>Khá</v>
      </c>
      <c r="J37" s="13">
        <v>77</v>
      </c>
      <c r="K37" s="17" t="str">
        <f t="shared" si="1"/>
        <v>Khá</v>
      </c>
    </row>
    <row r="38" spans="1:11" x14ac:dyDescent="0.25">
      <c r="A38" s="13">
        <v>26</v>
      </c>
      <c r="B38" s="13">
        <v>23020746</v>
      </c>
      <c r="C38" s="14" t="s">
        <v>743</v>
      </c>
      <c r="D38" s="15">
        <v>38660</v>
      </c>
      <c r="E38" s="13">
        <v>70</v>
      </c>
      <c r="F38" s="13">
        <v>80</v>
      </c>
      <c r="G38" s="13">
        <v>80</v>
      </c>
      <c r="H38" s="13">
        <v>80</v>
      </c>
      <c r="I38" s="17" t="str">
        <f t="shared" si="0"/>
        <v>Tốt</v>
      </c>
      <c r="J38" s="13">
        <v>80</v>
      </c>
      <c r="K38" s="17" t="str">
        <f t="shared" si="1"/>
        <v>Tốt</v>
      </c>
    </row>
    <row r="39" spans="1:11" x14ac:dyDescent="0.25">
      <c r="A39" s="13">
        <v>27</v>
      </c>
      <c r="B39" s="13">
        <v>23020747</v>
      </c>
      <c r="C39" s="14" t="s">
        <v>744</v>
      </c>
      <c r="D39" s="15">
        <v>38675</v>
      </c>
      <c r="E39" s="13">
        <v>90</v>
      </c>
      <c r="F39" s="13">
        <v>90</v>
      </c>
      <c r="G39" s="13">
        <v>90</v>
      </c>
      <c r="H39" s="13">
        <v>90</v>
      </c>
      <c r="I39" s="17" t="str">
        <f t="shared" si="0"/>
        <v>Xuất sắc</v>
      </c>
      <c r="J39" s="13">
        <v>90</v>
      </c>
      <c r="K39" s="17" t="str">
        <f t="shared" si="1"/>
        <v>Xuất sắc</v>
      </c>
    </row>
    <row r="40" spans="1:11" x14ac:dyDescent="0.25">
      <c r="A40" s="13">
        <v>28</v>
      </c>
      <c r="B40" s="13">
        <v>23020748</v>
      </c>
      <c r="C40" s="14" t="s">
        <v>745</v>
      </c>
      <c r="D40" s="15">
        <v>38395</v>
      </c>
      <c r="E40" s="13">
        <v>80</v>
      </c>
      <c r="F40" s="13">
        <v>77</v>
      </c>
      <c r="G40" s="13">
        <v>77</v>
      </c>
      <c r="H40" s="13">
        <v>77</v>
      </c>
      <c r="I40" s="17" t="str">
        <f t="shared" si="0"/>
        <v>Khá</v>
      </c>
      <c r="J40" s="13">
        <v>77</v>
      </c>
      <c r="K40" s="17" t="str">
        <f t="shared" si="1"/>
        <v>Khá</v>
      </c>
    </row>
    <row r="41" spans="1:11" x14ac:dyDescent="0.25">
      <c r="A41" s="13">
        <v>29</v>
      </c>
      <c r="B41" s="13">
        <v>23020749</v>
      </c>
      <c r="C41" s="14" t="s">
        <v>746</v>
      </c>
      <c r="D41" s="15">
        <v>38411</v>
      </c>
      <c r="E41" s="13">
        <v>70</v>
      </c>
      <c r="F41" s="13">
        <v>70</v>
      </c>
      <c r="G41" s="13">
        <v>70</v>
      </c>
      <c r="H41" s="13">
        <v>70</v>
      </c>
      <c r="I41" s="17" t="str">
        <f t="shared" si="0"/>
        <v>Khá</v>
      </c>
      <c r="J41" s="13">
        <v>70</v>
      </c>
      <c r="K41" s="17" t="str">
        <f t="shared" si="1"/>
        <v>Khá</v>
      </c>
    </row>
    <row r="42" spans="1:11" x14ac:dyDescent="0.25">
      <c r="A42" s="13">
        <v>30</v>
      </c>
      <c r="B42" s="13">
        <v>23020750</v>
      </c>
      <c r="C42" s="14" t="s">
        <v>747</v>
      </c>
      <c r="D42" s="15">
        <v>38572</v>
      </c>
      <c r="E42" s="13">
        <v>70</v>
      </c>
      <c r="F42" s="13">
        <v>70</v>
      </c>
      <c r="G42" s="13">
        <v>70</v>
      </c>
      <c r="H42" s="13">
        <v>70</v>
      </c>
      <c r="I42" s="17" t="str">
        <f t="shared" si="0"/>
        <v>Khá</v>
      </c>
      <c r="J42" s="13">
        <v>70</v>
      </c>
      <c r="K42" s="17" t="str">
        <f t="shared" si="1"/>
        <v>Khá</v>
      </c>
    </row>
    <row r="43" spans="1:11" x14ac:dyDescent="0.25">
      <c r="A43" s="13">
        <v>31</v>
      </c>
      <c r="B43" s="13">
        <v>23020751</v>
      </c>
      <c r="C43" s="14" t="s">
        <v>748</v>
      </c>
      <c r="D43" s="15">
        <v>38570</v>
      </c>
      <c r="E43" s="13">
        <v>70</v>
      </c>
      <c r="F43" s="13">
        <v>67</v>
      </c>
      <c r="G43" s="13">
        <v>67</v>
      </c>
      <c r="H43" s="13">
        <v>67</v>
      </c>
      <c r="I43" s="17" t="str">
        <f t="shared" si="0"/>
        <v>Khá</v>
      </c>
      <c r="J43" s="13">
        <v>67</v>
      </c>
      <c r="K43" s="17" t="str">
        <f t="shared" si="1"/>
        <v>Khá</v>
      </c>
    </row>
    <row r="44" spans="1:11" x14ac:dyDescent="0.25">
      <c r="A44" s="13">
        <v>32</v>
      </c>
      <c r="B44" s="13">
        <v>23020752</v>
      </c>
      <c r="C44" s="14" t="s">
        <v>749</v>
      </c>
      <c r="D44" s="15">
        <v>38613</v>
      </c>
      <c r="E44" s="13">
        <v>70</v>
      </c>
      <c r="F44" s="13">
        <v>67</v>
      </c>
      <c r="G44" s="13">
        <v>67</v>
      </c>
      <c r="H44" s="13">
        <v>67</v>
      </c>
      <c r="I44" s="17" t="str">
        <f t="shared" si="0"/>
        <v>Khá</v>
      </c>
      <c r="J44" s="13">
        <v>67</v>
      </c>
      <c r="K44" s="17" t="str">
        <f t="shared" si="1"/>
        <v>Khá</v>
      </c>
    </row>
    <row r="45" spans="1:11" x14ac:dyDescent="0.25">
      <c r="A45" s="13">
        <v>33</v>
      </c>
      <c r="B45" s="13">
        <v>23020753</v>
      </c>
      <c r="C45" s="14" t="s">
        <v>750</v>
      </c>
      <c r="D45" s="15">
        <v>38404</v>
      </c>
      <c r="E45" s="13">
        <v>94</v>
      </c>
      <c r="F45" s="13">
        <v>90</v>
      </c>
      <c r="G45" s="13">
        <v>90</v>
      </c>
      <c r="H45" s="13">
        <v>90</v>
      </c>
      <c r="I45" s="17" t="str">
        <f t="shared" si="0"/>
        <v>Xuất sắc</v>
      </c>
      <c r="J45" s="13">
        <v>90</v>
      </c>
      <c r="K45" s="17" t="str">
        <f t="shared" si="1"/>
        <v>Xuất sắc</v>
      </c>
    </row>
    <row r="46" spans="1:11" x14ac:dyDescent="0.25">
      <c r="A46" s="13">
        <v>34</v>
      </c>
      <c r="B46" s="13">
        <v>23020754</v>
      </c>
      <c r="C46" s="14" t="s">
        <v>243</v>
      </c>
      <c r="D46" s="15">
        <v>38702</v>
      </c>
      <c r="E46" s="13">
        <v>90</v>
      </c>
      <c r="F46" s="13">
        <v>90</v>
      </c>
      <c r="G46" s="13">
        <v>90</v>
      </c>
      <c r="H46" s="13">
        <v>90</v>
      </c>
      <c r="I46" s="17" t="str">
        <f t="shared" si="0"/>
        <v>Xuất sắc</v>
      </c>
      <c r="J46" s="13">
        <v>90</v>
      </c>
      <c r="K46" s="17" t="str">
        <f t="shared" si="1"/>
        <v>Xuất sắc</v>
      </c>
    </row>
    <row r="47" spans="1:11" x14ac:dyDescent="0.25">
      <c r="A47" s="13">
        <v>35</v>
      </c>
      <c r="B47" s="13">
        <v>23020755</v>
      </c>
      <c r="C47" s="14" t="s">
        <v>751</v>
      </c>
      <c r="D47" s="15">
        <v>38420</v>
      </c>
      <c r="E47" s="13">
        <v>70</v>
      </c>
      <c r="F47" s="13">
        <v>67</v>
      </c>
      <c r="G47" s="13">
        <v>67</v>
      </c>
      <c r="H47" s="13">
        <v>67</v>
      </c>
      <c r="I47" s="17" t="str">
        <f t="shared" si="0"/>
        <v>Khá</v>
      </c>
      <c r="J47" s="13">
        <v>67</v>
      </c>
      <c r="K47" s="17" t="str">
        <f t="shared" si="1"/>
        <v>Khá</v>
      </c>
    </row>
    <row r="48" spans="1:11" x14ac:dyDescent="0.25">
      <c r="A48" s="13">
        <v>36</v>
      </c>
      <c r="B48" s="13">
        <v>23020756</v>
      </c>
      <c r="C48" s="14" t="s">
        <v>752</v>
      </c>
      <c r="D48" s="15">
        <v>38362</v>
      </c>
      <c r="E48" s="13">
        <v>92</v>
      </c>
      <c r="F48" s="13">
        <v>92</v>
      </c>
      <c r="G48" s="13">
        <v>92</v>
      </c>
      <c r="H48" s="13">
        <v>92</v>
      </c>
      <c r="I48" s="17" t="str">
        <f t="shared" si="0"/>
        <v>Xuất sắc</v>
      </c>
      <c r="J48" s="13">
        <v>92</v>
      </c>
      <c r="K48" s="17" t="str">
        <f t="shared" si="1"/>
        <v>Xuất sắc</v>
      </c>
    </row>
    <row r="49" spans="1:11" x14ac:dyDescent="0.25">
      <c r="A49" s="13">
        <v>37</v>
      </c>
      <c r="B49" s="13">
        <v>23020757</v>
      </c>
      <c r="C49" s="14" t="s">
        <v>753</v>
      </c>
      <c r="D49" s="15">
        <v>38574</v>
      </c>
      <c r="E49" s="13">
        <v>80</v>
      </c>
      <c r="F49" s="13">
        <v>80</v>
      </c>
      <c r="G49" s="13">
        <v>80</v>
      </c>
      <c r="H49" s="13">
        <v>80</v>
      </c>
      <c r="I49" s="17" t="str">
        <f t="shared" si="0"/>
        <v>Tốt</v>
      </c>
      <c r="J49" s="13">
        <v>80</v>
      </c>
      <c r="K49" s="17" t="str">
        <f t="shared" si="1"/>
        <v>Tốt</v>
      </c>
    </row>
    <row r="50" spans="1:11" x14ac:dyDescent="0.25">
      <c r="A50" s="13">
        <v>38</v>
      </c>
      <c r="B50" s="13">
        <v>23020758</v>
      </c>
      <c r="C50" s="14" t="s">
        <v>754</v>
      </c>
      <c r="D50" s="15">
        <v>38589</v>
      </c>
      <c r="E50" s="13">
        <v>70</v>
      </c>
      <c r="F50" s="13">
        <v>67</v>
      </c>
      <c r="G50" s="13">
        <v>67</v>
      </c>
      <c r="H50" s="13">
        <v>67</v>
      </c>
      <c r="I50" s="17" t="str">
        <f t="shared" si="0"/>
        <v>Khá</v>
      </c>
      <c r="J50" s="13">
        <v>67</v>
      </c>
      <c r="K50" s="17" t="str">
        <f t="shared" si="1"/>
        <v>Khá</v>
      </c>
    </row>
    <row r="51" spans="1:11" x14ac:dyDescent="0.25">
      <c r="A51" s="13">
        <v>39</v>
      </c>
      <c r="B51" s="13">
        <v>23020759</v>
      </c>
      <c r="C51" s="14" t="s">
        <v>755</v>
      </c>
      <c r="D51" s="15">
        <v>38473</v>
      </c>
      <c r="E51" s="13">
        <v>80</v>
      </c>
      <c r="F51" s="13">
        <v>90</v>
      </c>
      <c r="G51" s="13">
        <v>90</v>
      </c>
      <c r="H51" s="13">
        <v>90</v>
      </c>
      <c r="I51" s="17" t="str">
        <f t="shared" si="0"/>
        <v>Xuất sắc</v>
      </c>
      <c r="J51" s="13">
        <v>90</v>
      </c>
      <c r="K51" s="17" t="str">
        <f t="shared" si="1"/>
        <v>Xuất sắc</v>
      </c>
    </row>
    <row r="52" spans="1:11" x14ac:dyDescent="0.25">
      <c r="A52" s="13">
        <v>40</v>
      </c>
      <c r="B52" s="13">
        <v>23020760</v>
      </c>
      <c r="C52" s="14" t="s">
        <v>756</v>
      </c>
      <c r="D52" s="15">
        <v>38532</v>
      </c>
      <c r="E52" s="13">
        <v>92</v>
      </c>
      <c r="F52" s="13">
        <v>90</v>
      </c>
      <c r="G52" s="13">
        <v>90</v>
      </c>
      <c r="H52" s="13">
        <v>90</v>
      </c>
      <c r="I52" s="17" t="str">
        <f t="shared" si="0"/>
        <v>Xuất sắc</v>
      </c>
      <c r="J52" s="13">
        <v>90</v>
      </c>
      <c r="K52" s="17" t="str">
        <f t="shared" si="1"/>
        <v>Xuất sắc</v>
      </c>
    </row>
    <row r="53" spans="1:11" x14ac:dyDescent="0.25">
      <c r="A53" s="13">
        <v>41</v>
      </c>
      <c r="B53" s="13">
        <v>23020761</v>
      </c>
      <c r="C53" s="14" t="s">
        <v>757</v>
      </c>
      <c r="D53" s="15">
        <v>38501</v>
      </c>
      <c r="E53" s="13">
        <v>90</v>
      </c>
      <c r="F53" s="13">
        <v>90</v>
      </c>
      <c r="G53" s="13">
        <v>90</v>
      </c>
      <c r="H53" s="13">
        <v>90</v>
      </c>
      <c r="I53" s="17" t="str">
        <f t="shared" si="0"/>
        <v>Xuất sắc</v>
      </c>
      <c r="J53" s="13">
        <v>90</v>
      </c>
      <c r="K53" s="17" t="str">
        <f t="shared" si="1"/>
        <v>Xuất sắc</v>
      </c>
    </row>
    <row r="54" spans="1:11" x14ac:dyDescent="0.25">
      <c r="A54" s="13">
        <v>42</v>
      </c>
      <c r="B54" s="13">
        <v>23020762</v>
      </c>
      <c r="C54" s="14" t="s">
        <v>758</v>
      </c>
      <c r="D54" s="15">
        <v>38665</v>
      </c>
      <c r="E54" s="13">
        <v>92</v>
      </c>
      <c r="F54" s="13">
        <v>92</v>
      </c>
      <c r="G54" s="13">
        <v>92</v>
      </c>
      <c r="H54" s="13">
        <v>92</v>
      </c>
      <c r="I54" s="17" t="str">
        <f t="shared" si="0"/>
        <v>Xuất sắc</v>
      </c>
      <c r="J54" s="13">
        <v>92</v>
      </c>
      <c r="K54" s="17" t="str">
        <f t="shared" si="1"/>
        <v>Xuất sắc</v>
      </c>
    </row>
    <row r="55" spans="1:11" x14ac:dyDescent="0.25">
      <c r="A55" s="13">
        <v>43</v>
      </c>
      <c r="B55" s="13">
        <v>23020763</v>
      </c>
      <c r="C55" s="14" t="s">
        <v>759</v>
      </c>
      <c r="D55" s="15">
        <v>38681</v>
      </c>
      <c r="E55" s="13">
        <v>80</v>
      </c>
      <c r="F55" s="13">
        <v>80</v>
      </c>
      <c r="G55" s="13">
        <v>80</v>
      </c>
      <c r="H55" s="13">
        <v>80</v>
      </c>
      <c r="I55" s="17" t="str">
        <f t="shared" si="0"/>
        <v>Tốt</v>
      </c>
      <c r="J55" s="13">
        <v>80</v>
      </c>
      <c r="K55" s="17" t="str">
        <f t="shared" si="1"/>
        <v>Tốt</v>
      </c>
    </row>
    <row r="56" spans="1:11" x14ac:dyDescent="0.25">
      <c r="A56" s="13">
        <v>44</v>
      </c>
      <c r="B56" s="13">
        <v>23020764</v>
      </c>
      <c r="C56" s="14" t="s">
        <v>760</v>
      </c>
      <c r="D56" s="15">
        <v>38592</v>
      </c>
      <c r="E56" s="13">
        <v>82</v>
      </c>
      <c r="F56" s="13">
        <v>79</v>
      </c>
      <c r="G56" s="13">
        <v>79</v>
      </c>
      <c r="H56" s="13">
        <v>79</v>
      </c>
      <c r="I56" s="17" t="str">
        <f t="shared" si="0"/>
        <v>Khá</v>
      </c>
      <c r="J56" s="13">
        <v>79</v>
      </c>
      <c r="K56" s="17" t="str">
        <f t="shared" si="1"/>
        <v>Khá</v>
      </c>
    </row>
    <row r="57" spans="1:11" x14ac:dyDescent="0.25">
      <c r="A57" s="13">
        <v>45</v>
      </c>
      <c r="B57" s="13">
        <v>23020765</v>
      </c>
      <c r="C57" s="14" t="s">
        <v>761</v>
      </c>
      <c r="D57" s="15">
        <v>38525</v>
      </c>
      <c r="E57" s="13">
        <v>70</v>
      </c>
      <c r="F57" s="13">
        <v>70</v>
      </c>
      <c r="G57" s="13">
        <v>70</v>
      </c>
      <c r="H57" s="13">
        <v>70</v>
      </c>
      <c r="I57" s="17" t="str">
        <f t="shared" si="0"/>
        <v>Khá</v>
      </c>
      <c r="J57" s="13">
        <v>70</v>
      </c>
      <c r="K57" s="17" t="str">
        <f t="shared" si="1"/>
        <v>Khá</v>
      </c>
    </row>
    <row r="58" spans="1:11" x14ac:dyDescent="0.25">
      <c r="A58" s="13">
        <v>46</v>
      </c>
      <c r="B58" s="13">
        <v>23020766</v>
      </c>
      <c r="C58" s="14" t="s">
        <v>762</v>
      </c>
      <c r="D58" s="15">
        <v>38491</v>
      </c>
      <c r="E58" s="13">
        <v>80</v>
      </c>
      <c r="F58" s="13">
        <v>90</v>
      </c>
      <c r="G58" s="13">
        <v>90</v>
      </c>
      <c r="H58" s="13">
        <v>90</v>
      </c>
      <c r="I58" s="17" t="str">
        <f t="shared" si="0"/>
        <v>Xuất sắc</v>
      </c>
      <c r="J58" s="13">
        <v>90</v>
      </c>
      <c r="K58" s="17" t="str">
        <f t="shared" si="1"/>
        <v>Xuất sắc</v>
      </c>
    </row>
    <row r="59" spans="1:11" x14ac:dyDescent="0.25">
      <c r="A59" s="13">
        <v>47</v>
      </c>
      <c r="B59" s="13">
        <v>23020767</v>
      </c>
      <c r="C59" s="14" t="s">
        <v>763</v>
      </c>
      <c r="D59" s="15">
        <v>38472</v>
      </c>
      <c r="E59" s="13">
        <v>90</v>
      </c>
      <c r="F59" s="13">
        <v>90</v>
      </c>
      <c r="G59" s="13">
        <v>90</v>
      </c>
      <c r="H59" s="13">
        <v>90</v>
      </c>
      <c r="I59" s="17" t="str">
        <f t="shared" si="0"/>
        <v>Xuất sắc</v>
      </c>
      <c r="J59" s="13">
        <v>90</v>
      </c>
      <c r="K59" s="17" t="str">
        <f t="shared" si="1"/>
        <v>Xuất sắc</v>
      </c>
    </row>
    <row r="60" spans="1:11" x14ac:dyDescent="0.25">
      <c r="A60" s="13">
        <v>48</v>
      </c>
      <c r="B60" s="13">
        <v>23020768</v>
      </c>
      <c r="C60" s="14" t="s">
        <v>764</v>
      </c>
      <c r="D60" s="15">
        <v>38373</v>
      </c>
      <c r="E60" s="13">
        <v>80</v>
      </c>
      <c r="F60" s="13">
        <v>80</v>
      </c>
      <c r="G60" s="13">
        <v>80</v>
      </c>
      <c r="H60" s="13">
        <v>80</v>
      </c>
      <c r="I60" s="17" t="str">
        <f t="shared" si="0"/>
        <v>Tốt</v>
      </c>
      <c r="J60" s="13">
        <v>80</v>
      </c>
      <c r="K60" s="17" t="str">
        <f t="shared" si="1"/>
        <v>Tốt</v>
      </c>
    </row>
    <row r="61" spans="1:11" x14ac:dyDescent="0.25">
      <c r="A61" s="13">
        <v>49</v>
      </c>
      <c r="B61" s="13">
        <v>23020769</v>
      </c>
      <c r="C61" s="14" t="s">
        <v>765</v>
      </c>
      <c r="D61" s="15">
        <v>38406</v>
      </c>
      <c r="E61" s="13">
        <v>87</v>
      </c>
      <c r="F61" s="13">
        <v>87</v>
      </c>
      <c r="G61" s="13">
        <v>87</v>
      </c>
      <c r="H61" s="13">
        <v>87</v>
      </c>
      <c r="I61" s="17" t="str">
        <f t="shared" si="0"/>
        <v>Tốt</v>
      </c>
      <c r="J61" s="13">
        <v>87</v>
      </c>
      <c r="K61" s="17" t="str">
        <f t="shared" si="1"/>
        <v>Tốt</v>
      </c>
    </row>
    <row r="62" spans="1:11" x14ac:dyDescent="0.25">
      <c r="A62" s="13">
        <v>50</v>
      </c>
      <c r="B62" s="13">
        <v>23020770</v>
      </c>
      <c r="C62" s="14" t="s">
        <v>766</v>
      </c>
      <c r="D62" s="15">
        <v>38610</v>
      </c>
      <c r="E62" s="13">
        <v>70</v>
      </c>
      <c r="F62" s="13">
        <v>67</v>
      </c>
      <c r="G62" s="13">
        <v>67</v>
      </c>
      <c r="H62" s="13">
        <v>67</v>
      </c>
      <c r="I62" s="17" t="str">
        <f t="shared" si="0"/>
        <v>Khá</v>
      </c>
      <c r="J62" s="13">
        <v>67</v>
      </c>
      <c r="K62" s="17" t="str">
        <f t="shared" si="1"/>
        <v>Khá</v>
      </c>
    </row>
    <row r="63" spans="1:11" x14ac:dyDescent="0.25">
      <c r="A63" s="13">
        <v>51</v>
      </c>
      <c r="B63" s="13">
        <v>23020772</v>
      </c>
      <c r="C63" s="14" t="s">
        <v>767</v>
      </c>
      <c r="D63" s="15">
        <v>38586</v>
      </c>
      <c r="E63" s="13">
        <v>80</v>
      </c>
      <c r="F63" s="13">
        <v>80</v>
      </c>
      <c r="G63" s="13">
        <v>80</v>
      </c>
      <c r="H63" s="13">
        <v>80</v>
      </c>
      <c r="I63" s="17" t="str">
        <f t="shared" si="0"/>
        <v>Tốt</v>
      </c>
      <c r="J63" s="13">
        <v>80</v>
      </c>
      <c r="K63" s="17" t="str">
        <f t="shared" si="1"/>
        <v>Tốt</v>
      </c>
    </row>
    <row r="64" spans="1:11" x14ac:dyDescent="0.25">
      <c r="A64" s="13">
        <v>52</v>
      </c>
      <c r="B64" s="13">
        <v>23020773</v>
      </c>
      <c r="C64" s="14" t="s">
        <v>768</v>
      </c>
      <c r="D64" s="15">
        <v>38622</v>
      </c>
      <c r="E64" s="13">
        <v>92</v>
      </c>
      <c r="F64" s="13">
        <v>90</v>
      </c>
      <c r="G64" s="13">
        <v>90</v>
      </c>
      <c r="H64" s="13">
        <v>90</v>
      </c>
      <c r="I64" s="17" t="str">
        <f t="shared" si="0"/>
        <v>Xuất sắc</v>
      </c>
      <c r="J64" s="13">
        <v>90</v>
      </c>
      <c r="K64" s="17" t="str">
        <f t="shared" si="1"/>
        <v>Xuất sắc</v>
      </c>
    </row>
    <row r="65" spans="1:11" x14ac:dyDescent="0.25">
      <c r="A65" s="13">
        <v>53</v>
      </c>
      <c r="B65" s="13">
        <v>23020774</v>
      </c>
      <c r="C65" s="14" t="s">
        <v>769</v>
      </c>
      <c r="D65" s="15">
        <v>38693</v>
      </c>
      <c r="E65" s="13">
        <v>70</v>
      </c>
      <c r="F65" s="13">
        <v>70</v>
      </c>
      <c r="G65" s="13">
        <v>70</v>
      </c>
      <c r="H65" s="13">
        <v>70</v>
      </c>
      <c r="I65" s="17" t="str">
        <f t="shared" si="0"/>
        <v>Khá</v>
      </c>
      <c r="J65" s="13">
        <v>70</v>
      </c>
      <c r="K65" s="17" t="str">
        <f t="shared" si="1"/>
        <v>Khá</v>
      </c>
    </row>
    <row r="66" spans="1:11" x14ac:dyDescent="0.25">
      <c r="A66" s="13">
        <v>54</v>
      </c>
      <c r="B66" s="13">
        <v>23020776</v>
      </c>
      <c r="C66" s="14" t="s">
        <v>770</v>
      </c>
      <c r="D66" s="15">
        <v>38413</v>
      </c>
      <c r="E66" s="13">
        <v>92</v>
      </c>
      <c r="F66" s="13">
        <v>92</v>
      </c>
      <c r="G66" s="13">
        <v>92</v>
      </c>
      <c r="H66" s="13">
        <v>92</v>
      </c>
      <c r="I66" s="17" t="str">
        <f t="shared" si="0"/>
        <v>Xuất sắc</v>
      </c>
      <c r="J66" s="13">
        <v>92</v>
      </c>
      <c r="K66" s="17" t="str">
        <f t="shared" si="1"/>
        <v>Xuất sắc</v>
      </c>
    </row>
    <row r="67" spans="1:11" x14ac:dyDescent="0.25">
      <c r="A67" s="13">
        <v>55</v>
      </c>
      <c r="B67" s="13">
        <v>23020777</v>
      </c>
      <c r="C67" s="14" t="s">
        <v>771</v>
      </c>
      <c r="D67" s="15">
        <v>38662</v>
      </c>
      <c r="E67" s="13">
        <v>80</v>
      </c>
      <c r="F67" s="13">
        <v>77</v>
      </c>
      <c r="G67" s="13">
        <v>77</v>
      </c>
      <c r="H67" s="13">
        <v>77</v>
      </c>
      <c r="I67" s="17" t="str">
        <f t="shared" si="0"/>
        <v>Khá</v>
      </c>
      <c r="J67" s="13">
        <v>77</v>
      </c>
      <c r="K67" s="17" t="str">
        <f t="shared" si="1"/>
        <v>Khá</v>
      </c>
    </row>
    <row r="68" spans="1:11" x14ac:dyDescent="0.25">
      <c r="A68" s="13">
        <v>56</v>
      </c>
      <c r="B68" s="13">
        <v>23020778</v>
      </c>
      <c r="C68" s="14" t="s">
        <v>772</v>
      </c>
      <c r="D68" s="15">
        <v>38399</v>
      </c>
      <c r="E68" s="13">
        <v>82</v>
      </c>
      <c r="F68" s="13">
        <v>79</v>
      </c>
      <c r="G68" s="13">
        <v>79</v>
      </c>
      <c r="H68" s="13">
        <v>79</v>
      </c>
      <c r="I68" s="17" t="str">
        <f t="shared" si="0"/>
        <v>Khá</v>
      </c>
      <c r="J68" s="13">
        <v>79</v>
      </c>
      <c r="K68" s="17" t="str">
        <f t="shared" si="1"/>
        <v>Khá</v>
      </c>
    </row>
    <row r="70" spans="1:11" x14ac:dyDescent="0.25">
      <c r="A70" s="38" t="s">
        <v>1399</v>
      </c>
      <c r="B70" s="38"/>
      <c r="C70" s="38"/>
    </row>
  </sheetData>
  <mergeCells count="16">
    <mergeCell ref="A6:K6"/>
    <mergeCell ref="A1:D1"/>
    <mergeCell ref="G1:K1"/>
    <mergeCell ref="A2:D2"/>
    <mergeCell ref="G2:K2"/>
    <mergeCell ref="A5:K5"/>
    <mergeCell ref="A70:C70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20274-6457-4B96-ABA0-BD8DB0C16DA9}">
  <dimension ref="A1:K55"/>
  <sheetViews>
    <sheetView workbookViewId="0">
      <selection activeCell="E10" sqref="E10:G12"/>
    </sheetView>
  </sheetViews>
  <sheetFormatPr defaultRowHeight="15" x14ac:dyDescent="0.25"/>
  <cols>
    <col min="1" max="1" width="6.125" style="4" customWidth="1"/>
    <col min="2" max="2" width="9" style="4"/>
    <col min="3" max="3" width="21.25" style="1" bestFit="1" customWidth="1"/>
    <col min="4" max="4" width="11.375" style="4" customWidth="1"/>
    <col min="5" max="5" width="6.875" style="4" bestFit="1" customWidth="1"/>
    <col min="6" max="8" width="5.375" style="4" bestFit="1" customWidth="1"/>
    <col min="9" max="9" width="9" style="1"/>
    <col min="10" max="10" width="5.375" style="4" bestFit="1" customWidth="1"/>
    <col min="11" max="16384" width="9" style="1"/>
  </cols>
  <sheetData>
    <row r="1" spans="1:11" ht="16.5" x14ac:dyDescent="0.25">
      <c r="A1" s="35" t="s">
        <v>0</v>
      </c>
      <c r="B1" s="35"/>
      <c r="C1" s="35"/>
      <c r="D1" s="35"/>
      <c r="G1" s="36" t="s">
        <v>2</v>
      </c>
      <c r="H1" s="36"/>
      <c r="I1" s="36"/>
      <c r="J1" s="36"/>
      <c r="K1" s="36"/>
    </row>
    <row r="2" spans="1:11" ht="16.5" x14ac:dyDescent="0.25">
      <c r="A2" s="37" t="s">
        <v>1</v>
      </c>
      <c r="B2" s="37"/>
      <c r="C2" s="37"/>
      <c r="D2" s="37"/>
      <c r="G2" s="36" t="s">
        <v>3</v>
      </c>
      <c r="H2" s="36"/>
      <c r="I2" s="36"/>
      <c r="J2" s="36"/>
      <c r="K2" s="36"/>
    </row>
    <row r="5" spans="1:11" ht="19.5" x14ac:dyDescent="0.25">
      <c r="A5" s="34" t="s">
        <v>4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ht="19.5" x14ac:dyDescent="0.25">
      <c r="A6" s="34" t="s">
        <v>41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ht="19.5" x14ac:dyDescent="0.25">
      <c r="A7" s="34" t="s">
        <v>20</v>
      </c>
      <c r="B7" s="34"/>
      <c r="C7" s="34"/>
      <c r="D7" s="34"/>
      <c r="E7" s="34"/>
      <c r="F7" s="34"/>
      <c r="G7" s="34"/>
      <c r="H7" s="34"/>
      <c r="I7" s="34"/>
      <c r="J7" s="34"/>
      <c r="K7" s="34"/>
    </row>
    <row r="10" spans="1:11" ht="15.75" x14ac:dyDescent="0.25">
      <c r="A10" s="39" t="s">
        <v>5</v>
      </c>
      <c r="B10" s="40" t="s">
        <v>6</v>
      </c>
      <c r="C10" s="40" t="s">
        <v>7</v>
      </c>
      <c r="D10" s="40" t="s">
        <v>8</v>
      </c>
      <c r="E10" s="31" t="s">
        <v>9</v>
      </c>
      <c r="F10" s="31" t="s">
        <v>9</v>
      </c>
      <c r="G10" s="31" t="s">
        <v>9</v>
      </c>
      <c r="H10" s="40" t="s">
        <v>13</v>
      </c>
      <c r="I10" s="40"/>
      <c r="J10" s="40" t="s">
        <v>13</v>
      </c>
      <c r="K10" s="40"/>
    </row>
    <row r="11" spans="1:11" ht="36.75" customHeight="1" x14ac:dyDescent="0.25">
      <c r="A11" s="39"/>
      <c r="B11" s="40"/>
      <c r="C11" s="40"/>
      <c r="D11" s="40"/>
      <c r="E11" s="32" t="s">
        <v>10</v>
      </c>
      <c r="F11" s="32" t="s">
        <v>11</v>
      </c>
      <c r="G11" s="32" t="s">
        <v>12</v>
      </c>
      <c r="H11" s="40" t="s">
        <v>14</v>
      </c>
      <c r="I11" s="40"/>
      <c r="J11" s="40" t="s">
        <v>29</v>
      </c>
      <c r="K11" s="40"/>
    </row>
    <row r="12" spans="1:11" ht="15.75" x14ac:dyDescent="0.25">
      <c r="A12" s="39"/>
      <c r="B12" s="40"/>
      <c r="C12" s="40"/>
      <c r="D12" s="40"/>
      <c r="E12" s="33"/>
      <c r="F12" s="33"/>
      <c r="G12" s="33"/>
      <c r="H12" s="5" t="s">
        <v>9</v>
      </c>
      <c r="I12" s="5" t="s">
        <v>15</v>
      </c>
      <c r="J12" s="5" t="s">
        <v>9</v>
      </c>
      <c r="K12" s="5" t="s">
        <v>15</v>
      </c>
    </row>
    <row r="13" spans="1:11" x14ac:dyDescent="0.25">
      <c r="A13" s="13">
        <v>1</v>
      </c>
      <c r="B13" s="13">
        <v>24020371</v>
      </c>
      <c r="C13" s="14" t="s">
        <v>773</v>
      </c>
      <c r="D13" s="15">
        <v>39004</v>
      </c>
      <c r="E13" s="13">
        <v>70</v>
      </c>
      <c r="F13" s="13">
        <v>80</v>
      </c>
      <c r="G13" s="13">
        <v>80</v>
      </c>
      <c r="H13" s="13">
        <v>80</v>
      </c>
      <c r="I13" s="17" t="str">
        <f t="shared" ref="I13:I53" si="0">IF(H13&gt;=90,"Xuất sắc",IF(H13&gt;=80,"Tốt", IF(H13&gt;=65,"Khá",IF(H13&gt;=50,"Trung bình", IF(H13&gt;=35, "Yếu", "Kém")))))</f>
        <v>Tốt</v>
      </c>
      <c r="J13" s="13">
        <v>80</v>
      </c>
      <c r="K13" s="17" t="str">
        <f t="shared" ref="K13:K53" si="1">IF(J13&gt;=90,"Xuất sắc",IF(J13&gt;=80,"Tốt", IF(J13&gt;=65,"Khá",IF(J13&gt;=50,"Trung bình", IF(J13&gt;=35, "Yếu", "Kém")))))</f>
        <v>Tốt</v>
      </c>
    </row>
    <row r="14" spans="1:11" x14ac:dyDescent="0.25">
      <c r="A14" s="13">
        <v>2</v>
      </c>
      <c r="B14" s="13">
        <v>24020379</v>
      </c>
      <c r="C14" s="14" t="s">
        <v>774</v>
      </c>
      <c r="D14" s="15">
        <v>38941</v>
      </c>
      <c r="E14" s="13">
        <v>80</v>
      </c>
      <c r="F14" s="13">
        <v>80</v>
      </c>
      <c r="G14" s="13">
        <v>80</v>
      </c>
      <c r="H14" s="13">
        <v>80</v>
      </c>
      <c r="I14" s="17" t="str">
        <f t="shared" si="0"/>
        <v>Tốt</v>
      </c>
      <c r="J14" s="13">
        <v>80</v>
      </c>
      <c r="K14" s="17" t="str">
        <f t="shared" si="1"/>
        <v>Tốt</v>
      </c>
    </row>
    <row r="15" spans="1:11" x14ac:dyDescent="0.25">
      <c r="A15" s="13">
        <v>3</v>
      </c>
      <c r="B15" s="13">
        <v>24020387</v>
      </c>
      <c r="C15" s="14" t="s">
        <v>775</v>
      </c>
      <c r="D15" s="15">
        <v>38758</v>
      </c>
      <c r="E15" s="13">
        <v>70</v>
      </c>
      <c r="F15" s="13">
        <v>80</v>
      </c>
      <c r="G15" s="13">
        <v>80</v>
      </c>
      <c r="H15" s="13">
        <v>80</v>
      </c>
      <c r="I15" s="17" t="str">
        <f t="shared" si="0"/>
        <v>Tốt</v>
      </c>
      <c r="J15" s="13">
        <v>80</v>
      </c>
      <c r="K15" s="17" t="str">
        <f t="shared" si="1"/>
        <v>Tốt</v>
      </c>
    </row>
    <row r="16" spans="1:11" x14ac:dyDescent="0.25">
      <c r="A16" s="13">
        <v>4</v>
      </c>
      <c r="B16" s="13">
        <v>24020395</v>
      </c>
      <c r="C16" s="14" t="s">
        <v>776</v>
      </c>
      <c r="D16" s="15">
        <v>39060</v>
      </c>
      <c r="E16" s="13">
        <v>80</v>
      </c>
      <c r="F16" s="13">
        <v>80</v>
      </c>
      <c r="G16" s="13">
        <v>80</v>
      </c>
      <c r="H16" s="13">
        <v>80</v>
      </c>
      <c r="I16" s="17" t="str">
        <f t="shared" si="0"/>
        <v>Tốt</v>
      </c>
      <c r="J16" s="13">
        <v>80</v>
      </c>
      <c r="K16" s="17" t="str">
        <f t="shared" si="1"/>
        <v>Tốt</v>
      </c>
    </row>
    <row r="17" spans="1:11" x14ac:dyDescent="0.25">
      <c r="A17" s="13">
        <v>5</v>
      </c>
      <c r="B17" s="13">
        <v>24020403</v>
      </c>
      <c r="C17" s="14" t="s">
        <v>777</v>
      </c>
      <c r="D17" s="15">
        <v>38785</v>
      </c>
      <c r="E17" s="13">
        <v>77</v>
      </c>
      <c r="F17" s="13">
        <v>87</v>
      </c>
      <c r="G17" s="13">
        <v>87</v>
      </c>
      <c r="H17" s="13">
        <v>87</v>
      </c>
      <c r="I17" s="17" t="str">
        <f t="shared" si="0"/>
        <v>Tốt</v>
      </c>
      <c r="J17" s="13">
        <v>87</v>
      </c>
      <c r="K17" s="17" t="str">
        <f t="shared" si="1"/>
        <v>Tốt</v>
      </c>
    </row>
    <row r="18" spans="1:11" x14ac:dyDescent="0.25">
      <c r="A18" s="13">
        <v>6</v>
      </c>
      <c r="B18" s="13">
        <v>24020411</v>
      </c>
      <c r="C18" s="14" t="s">
        <v>778</v>
      </c>
      <c r="D18" s="15">
        <v>38771</v>
      </c>
      <c r="E18" s="13">
        <v>72</v>
      </c>
      <c r="F18" s="13">
        <v>92</v>
      </c>
      <c r="G18" s="13">
        <v>92</v>
      </c>
      <c r="H18" s="13">
        <v>92</v>
      </c>
      <c r="I18" s="17" t="str">
        <f t="shared" si="0"/>
        <v>Xuất sắc</v>
      </c>
      <c r="J18" s="13">
        <v>92</v>
      </c>
      <c r="K18" s="17" t="str">
        <f t="shared" si="1"/>
        <v>Xuất sắc</v>
      </c>
    </row>
    <row r="19" spans="1:11" x14ac:dyDescent="0.25">
      <c r="A19" s="13">
        <v>7</v>
      </c>
      <c r="B19" s="13">
        <v>24020419</v>
      </c>
      <c r="C19" s="14" t="s">
        <v>779</v>
      </c>
      <c r="D19" s="15">
        <v>39045</v>
      </c>
      <c r="E19" s="13">
        <v>82</v>
      </c>
      <c r="F19" s="13">
        <v>92</v>
      </c>
      <c r="G19" s="13">
        <v>92</v>
      </c>
      <c r="H19" s="13">
        <v>92</v>
      </c>
      <c r="I19" s="17" t="str">
        <f t="shared" si="0"/>
        <v>Xuất sắc</v>
      </c>
      <c r="J19" s="13">
        <v>92</v>
      </c>
      <c r="K19" s="17" t="str">
        <f t="shared" si="1"/>
        <v>Xuất sắc</v>
      </c>
    </row>
    <row r="20" spans="1:11" x14ac:dyDescent="0.25">
      <c r="A20" s="13">
        <v>8</v>
      </c>
      <c r="B20" s="13">
        <v>24020427</v>
      </c>
      <c r="C20" s="14" t="s">
        <v>277</v>
      </c>
      <c r="D20" s="15">
        <v>39000</v>
      </c>
      <c r="E20" s="13">
        <v>90</v>
      </c>
      <c r="F20" s="13">
        <v>90</v>
      </c>
      <c r="G20" s="13">
        <v>90</v>
      </c>
      <c r="H20" s="13">
        <v>90</v>
      </c>
      <c r="I20" s="17" t="str">
        <f t="shared" si="0"/>
        <v>Xuất sắc</v>
      </c>
      <c r="J20" s="13">
        <v>90</v>
      </c>
      <c r="K20" s="17" t="str">
        <f t="shared" si="1"/>
        <v>Xuất sắc</v>
      </c>
    </row>
    <row r="21" spans="1:11" x14ac:dyDescent="0.25">
      <c r="A21" s="13">
        <v>9</v>
      </c>
      <c r="B21" s="13">
        <v>24020435</v>
      </c>
      <c r="C21" s="14" t="s">
        <v>780</v>
      </c>
      <c r="D21" s="15">
        <v>39043</v>
      </c>
      <c r="E21" s="13">
        <v>80</v>
      </c>
      <c r="F21" s="13">
        <v>80</v>
      </c>
      <c r="G21" s="13">
        <v>80</v>
      </c>
      <c r="H21" s="13">
        <v>80</v>
      </c>
      <c r="I21" s="17" t="str">
        <f t="shared" si="0"/>
        <v>Tốt</v>
      </c>
      <c r="J21" s="13">
        <v>80</v>
      </c>
      <c r="K21" s="17" t="str">
        <f t="shared" si="1"/>
        <v>Tốt</v>
      </c>
    </row>
    <row r="22" spans="1:11" x14ac:dyDescent="0.25">
      <c r="A22" s="13">
        <v>10</v>
      </c>
      <c r="B22" s="13">
        <v>24020443</v>
      </c>
      <c r="C22" s="14" t="s">
        <v>781</v>
      </c>
      <c r="D22" s="15">
        <v>38751</v>
      </c>
      <c r="E22" s="13">
        <v>80</v>
      </c>
      <c r="F22" s="13">
        <v>80</v>
      </c>
      <c r="G22" s="13">
        <v>80</v>
      </c>
      <c r="H22" s="13">
        <v>80</v>
      </c>
      <c r="I22" s="17" t="str">
        <f t="shared" si="0"/>
        <v>Tốt</v>
      </c>
      <c r="J22" s="13">
        <v>80</v>
      </c>
      <c r="K22" s="17" t="str">
        <f t="shared" si="1"/>
        <v>Tốt</v>
      </c>
    </row>
    <row r="23" spans="1:11" x14ac:dyDescent="0.25">
      <c r="A23" s="13">
        <v>11</v>
      </c>
      <c r="B23" s="13">
        <v>24020451</v>
      </c>
      <c r="C23" s="14" t="s">
        <v>782</v>
      </c>
      <c r="D23" s="15">
        <v>38943</v>
      </c>
      <c r="E23" s="13">
        <v>94</v>
      </c>
      <c r="F23" s="13">
        <v>94</v>
      </c>
      <c r="G23" s="13">
        <v>94</v>
      </c>
      <c r="H23" s="13">
        <v>94</v>
      </c>
      <c r="I23" s="17" t="str">
        <f t="shared" si="0"/>
        <v>Xuất sắc</v>
      </c>
      <c r="J23" s="13">
        <v>94</v>
      </c>
      <c r="K23" s="17" t="str">
        <f t="shared" si="1"/>
        <v>Xuất sắc</v>
      </c>
    </row>
    <row r="24" spans="1:11" x14ac:dyDescent="0.25">
      <c r="A24" s="13">
        <v>12</v>
      </c>
      <c r="B24" s="13">
        <v>24020459</v>
      </c>
      <c r="C24" s="14" t="s">
        <v>783</v>
      </c>
      <c r="D24" s="15">
        <v>39060</v>
      </c>
      <c r="E24" s="13">
        <v>90</v>
      </c>
      <c r="F24" s="13">
        <v>90</v>
      </c>
      <c r="G24" s="13">
        <v>90</v>
      </c>
      <c r="H24" s="13">
        <v>90</v>
      </c>
      <c r="I24" s="17" t="str">
        <f t="shared" si="0"/>
        <v>Xuất sắc</v>
      </c>
      <c r="J24" s="13">
        <v>90</v>
      </c>
      <c r="K24" s="17" t="str">
        <f t="shared" si="1"/>
        <v>Xuất sắc</v>
      </c>
    </row>
    <row r="25" spans="1:11" x14ac:dyDescent="0.25">
      <c r="A25" s="13">
        <v>13</v>
      </c>
      <c r="B25" s="13">
        <v>24020467</v>
      </c>
      <c r="C25" s="14" t="s">
        <v>784</v>
      </c>
      <c r="D25" s="15">
        <v>39039</v>
      </c>
      <c r="E25" s="13">
        <v>90</v>
      </c>
      <c r="F25" s="13">
        <v>90</v>
      </c>
      <c r="G25" s="13">
        <v>90</v>
      </c>
      <c r="H25" s="13">
        <v>90</v>
      </c>
      <c r="I25" s="17" t="str">
        <f t="shared" si="0"/>
        <v>Xuất sắc</v>
      </c>
      <c r="J25" s="13">
        <v>90</v>
      </c>
      <c r="K25" s="17" t="str">
        <f t="shared" si="1"/>
        <v>Xuất sắc</v>
      </c>
    </row>
    <row r="26" spans="1:11" x14ac:dyDescent="0.25">
      <c r="A26" s="13">
        <v>14</v>
      </c>
      <c r="B26" s="13">
        <v>24020475</v>
      </c>
      <c r="C26" s="14" t="s">
        <v>785</v>
      </c>
      <c r="D26" s="15">
        <v>38874</v>
      </c>
      <c r="E26" s="13">
        <v>82</v>
      </c>
      <c r="F26" s="13">
        <v>92</v>
      </c>
      <c r="G26" s="13">
        <v>92</v>
      </c>
      <c r="H26" s="13">
        <v>92</v>
      </c>
      <c r="I26" s="17" t="str">
        <f t="shared" si="0"/>
        <v>Xuất sắc</v>
      </c>
      <c r="J26" s="13">
        <v>92</v>
      </c>
      <c r="K26" s="17" t="str">
        <f t="shared" si="1"/>
        <v>Xuất sắc</v>
      </c>
    </row>
    <row r="27" spans="1:11" x14ac:dyDescent="0.25">
      <c r="A27" s="13">
        <v>15</v>
      </c>
      <c r="B27" s="13">
        <v>24020483</v>
      </c>
      <c r="C27" s="14" t="s">
        <v>786</v>
      </c>
      <c r="D27" s="15">
        <v>38771</v>
      </c>
      <c r="E27" s="13">
        <v>67</v>
      </c>
      <c r="F27" s="13">
        <v>77</v>
      </c>
      <c r="G27" s="13">
        <v>77</v>
      </c>
      <c r="H27" s="13">
        <v>77</v>
      </c>
      <c r="I27" s="17" t="str">
        <f t="shared" si="0"/>
        <v>Khá</v>
      </c>
      <c r="J27" s="13">
        <v>77</v>
      </c>
      <c r="K27" s="17" t="str">
        <f t="shared" si="1"/>
        <v>Khá</v>
      </c>
    </row>
    <row r="28" spans="1:11" x14ac:dyDescent="0.25">
      <c r="A28" s="13">
        <v>16</v>
      </c>
      <c r="B28" s="13">
        <v>24020491</v>
      </c>
      <c r="C28" s="14" t="s">
        <v>787</v>
      </c>
      <c r="D28" s="15">
        <v>38869</v>
      </c>
      <c r="E28" s="13">
        <v>80</v>
      </c>
      <c r="F28" s="13">
        <v>80</v>
      </c>
      <c r="G28" s="13">
        <v>80</v>
      </c>
      <c r="H28" s="13">
        <v>80</v>
      </c>
      <c r="I28" s="17" t="str">
        <f t="shared" si="0"/>
        <v>Tốt</v>
      </c>
      <c r="J28" s="13">
        <v>80</v>
      </c>
      <c r="K28" s="17" t="str">
        <f t="shared" si="1"/>
        <v>Tốt</v>
      </c>
    </row>
    <row r="29" spans="1:11" x14ac:dyDescent="0.25">
      <c r="A29" s="13">
        <v>17</v>
      </c>
      <c r="B29" s="13">
        <v>24020497</v>
      </c>
      <c r="C29" s="14" t="s">
        <v>788</v>
      </c>
      <c r="D29" s="15">
        <v>38848</v>
      </c>
      <c r="E29" s="13">
        <v>90</v>
      </c>
      <c r="F29" s="13">
        <v>90</v>
      </c>
      <c r="G29" s="13">
        <v>90</v>
      </c>
      <c r="H29" s="13">
        <v>90</v>
      </c>
      <c r="I29" s="17" t="str">
        <f t="shared" si="0"/>
        <v>Xuất sắc</v>
      </c>
      <c r="J29" s="13">
        <v>90</v>
      </c>
      <c r="K29" s="17" t="str">
        <f t="shared" si="1"/>
        <v>Xuất sắc</v>
      </c>
    </row>
    <row r="30" spans="1:11" x14ac:dyDescent="0.25">
      <c r="A30" s="13">
        <v>18</v>
      </c>
      <c r="B30" s="13">
        <v>24020507</v>
      </c>
      <c r="C30" s="14" t="s">
        <v>789</v>
      </c>
      <c r="D30" s="15">
        <v>38832</v>
      </c>
      <c r="E30" s="13">
        <v>82</v>
      </c>
      <c r="F30" s="13">
        <v>82</v>
      </c>
      <c r="G30" s="13">
        <v>82</v>
      </c>
      <c r="H30" s="13">
        <v>82</v>
      </c>
      <c r="I30" s="17" t="str">
        <f t="shared" si="0"/>
        <v>Tốt</v>
      </c>
      <c r="J30" s="13">
        <v>82</v>
      </c>
      <c r="K30" s="17" t="str">
        <f t="shared" si="1"/>
        <v>Tốt</v>
      </c>
    </row>
    <row r="31" spans="1:11" x14ac:dyDescent="0.25">
      <c r="A31" s="13">
        <v>19</v>
      </c>
      <c r="B31" s="13">
        <v>24020515</v>
      </c>
      <c r="C31" s="14" t="s">
        <v>790</v>
      </c>
      <c r="D31" s="15">
        <v>38802</v>
      </c>
      <c r="E31" s="13">
        <v>80</v>
      </c>
      <c r="F31" s="13">
        <v>80</v>
      </c>
      <c r="G31" s="13">
        <v>80</v>
      </c>
      <c r="H31" s="13">
        <v>80</v>
      </c>
      <c r="I31" s="17" t="str">
        <f t="shared" si="0"/>
        <v>Tốt</v>
      </c>
      <c r="J31" s="13">
        <v>80</v>
      </c>
      <c r="K31" s="17" t="str">
        <f t="shared" si="1"/>
        <v>Tốt</v>
      </c>
    </row>
    <row r="32" spans="1:11" x14ac:dyDescent="0.25">
      <c r="A32" s="13">
        <v>20</v>
      </c>
      <c r="B32" s="13">
        <v>24020523</v>
      </c>
      <c r="C32" s="14" t="s">
        <v>791</v>
      </c>
      <c r="D32" s="15">
        <v>38743</v>
      </c>
      <c r="E32" s="13">
        <v>87</v>
      </c>
      <c r="F32" s="13">
        <v>87</v>
      </c>
      <c r="G32" s="13">
        <v>87</v>
      </c>
      <c r="H32" s="13">
        <v>87</v>
      </c>
      <c r="I32" s="17" t="str">
        <f t="shared" si="0"/>
        <v>Tốt</v>
      </c>
      <c r="J32" s="13">
        <v>87</v>
      </c>
      <c r="K32" s="17" t="str">
        <f t="shared" si="1"/>
        <v>Tốt</v>
      </c>
    </row>
    <row r="33" spans="1:11" x14ac:dyDescent="0.25">
      <c r="A33" s="13">
        <v>21</v>
      </c>
      <c r="B33" s="13">
        <v>24020531</v>
      </c>
      <c r="C33" s="14" t="s">
        <v>792</v>
      </c>
      <c r="D33" s="15">
        <v>39003</v>
      </c>
      <c r="E33" s="13">
        <v>72</v>
      </c>
      <c r="F33" s="13">
        <v>82</v>
      </c>
      <c r="G33" s="13">
        <v>82</v>
      </c>
      <c r="H33" s="13">
        <v>82</v>
      </c>
      <c r="I33" s="17" t="str">
        <f t="shared" si="0"/>
        <v>Tốt</v>
      </c>
      <c r="J33" s="13">
        <v>82</v>
      </c>
      <c r="K33" s="17" t="str">
        <f t="shared" si="1"/>
        <v>Tốt</v>
      </c>
    </row>
    <row r="34" spans="1:11" x14ac:dyDescent="0.25">
      <c r="A34" s="13">
        <v>22</v>
      </c>
      <c r="B34" s="13">
        <v>24020539</v>
      </c>
      <c r="C34" s="14" t="s">
        <v>793</v>
      </c>
      <c r="D34" s="15">
        <v>38888</v>
      </c>
      <c r="E34" s="13">
        <v>96</v>
      </c>
      <c r="F34" s="13">
        <v>96</v>
      </c>
      <c r="G34" s="13">
        <v>96</v>
      </c>
      <c r="H34" s="13">
        <v>96</v>
      </c>
      <c r="I34" s="17" t="str">
        <f t="shared" si="0"/>
        <v>Xuất sắc</v>
      </c>
      <c r="J34" s="13">
        <v>96</v>
      </c>
      <c r="K34" s="17" t="str">
        <f t="shared" si="1"/>
        <v>Xuất sắc</v>
      </c>
    </row>
    <row r="35" spans="1:11" x14ac:dyDescent="0.25">
      <c r="A35" s="13">
        <v>23</v>
      </c>
      <c r="B35" s="13">
        <v>24020547</v>
      </c>
      <c r="C35" s="14" t="s">
        <v>794</v>
      </c>
      <c r="D35" s="15">
        <v>38800</v>
      </c>
      <c r="E35" s="13">
        <v>90</v>
      </c>
      <c r="F35" s="13">
        <v>90</v>
      </c>
      <c r="G35" s="13">
        <v>90</v>
      </c>
      <c r="H35" s="13">
        <v>90</v>
      </c>
      <c r="I35" s="17" t="str">
        <f t="shared" si="0"/>
        <v>Xuất sắc</v>
      </c>
      <c r="J35" s="13">
        <v>90</v>
      </c>
      <c r="K35" s="17" t="str">
        <f t="shared" si="1"/>
        <v>Xuất sắc</v>
      </c>
    </row>
    <row r="36" spans="1:11" x14ac:dyDescent="0.25">
      <c r="A36" s="13">
        <v>24</v>
      </c>
      <c r="B36" s="13">
        <v>24020555</v>
      </c>
      <c r="C36" s="14" t="s">
        <v>334</v>
      </c>
      <c r="D36" s="15">
        <v>38417</v>
      </c>
      <c r="E36" s="13">
        <v>70</v>
      </c>
      <c r="F36" s="13">
        <v>80</v>
      </c>
      <c r="G36" s="13">
        <v>80</v>
      </c>
      <c r="H36" s="13">
        <v>80</v>
      </c>
      <c r="I36" s="17" t="str">
        <f t="shared" si="0"/>
        <v>Tốt</v>
      </c>
      <c r="J36" s="13">
        <v>80</v>
      </c>
      <c r="K36" s="17" t="str">
        <f t="shared" si="1"/>
        <v>Tốt</v>
      </c>
    </row>
    <row r="37" spans="1:11" x14ac:dyDescent="0.25">
      <c r="A37" s="13">
        <v>25</v>
      </c>
      <c r="B37" s="13">
        <v>24020563</v>
      </c>
      <c r="C37" s="14" t="s">
        <v>795</v>
      </c>
      <c r="D37" s="15">
        <v>39062</v>
      </c>
      <c r="E37" s="13">
        <v>82</v>
      </c>
      <c r="F37" s="13">
        <v>82</v>
      </c>
      <c r="G37" s="13">
        <v>82</v>
      </c>
      <c r="H37" s="13">
        <v>82</v>
      </c>
      <c r="I37" s="17" t="str">
        <f t="shared" si="0"/>
        <v>Tốt</v>
      </c>
      <c r="J37" s="13">
        <v>82</v>
      </c>
      <c r="K37" s="17" t="str">
        <f t="shared" si="1"/>
        <v>Tốt</v>
      </c>
    </row>
    <row r="38" spans="1:11" x14ac:dyDescent="0.25">
      <c r="A38" s="13">
        <v>26</v>
      </c>
      <c r="B38" s="13">
        <v>24020571</v>
      </c>
      <c r="C38" s="14" t="s">
        <v>796</v>
      </c>
      <c r="D38" s="15">
        <v>38792</v>
      </c>
      <c r="E38" s="13">
        <v>82</v>
      </c>
      <c r="F38" s="13">
        <v>92</v>
      </c>
      <c r="G38" s="13">
        <v>92</v>
      </c>
      <c r="H38" s="13">
        <v>92</v>
      </c>
      <c r="I38" s="17" t="str">
        <f t="shared" si="0"/>
        <v>Xuất sắc</v>
      </c>
      <c r="J38" s="13">
        <v>92</v>
      </c>
      <c r="K38" s="17" t="str">
        <f t="shared" si="1"/>
        <v>Xuất sắc</v>
      </c>
    </row>
    <row r="39" spans="1:11" x14ac:dyDescent="0.25">
      <c r="A39" s="13">
        <v>27</v>
      </c>
      <c r="B39" s="13">
        <v>24020579</v>
      </c>
      <c r="C39" s="14" t="s">
        <v>797</v>
      </c>
      <c r="D39" s="15">
        <v>38793</v>
      </c>
      <c r="E39" s="13">
        <v>82</v>
      </c>
      <c r="F39" s="13">
        <v>82</v>
      </c>
      <c r="G39" s="13">
        <v>82</v>
      </c>
      <c r="H39" s="13">
        <v>82</v>
      </c>
      <c r="I39" s="17" t="str">
        <f t="shared" si="0"/>
        <v>Tốt</v>
      </c>
      <c r="J39" s="13">
        <v>82</v>
      </c>
      <c r="K39" s="17" t="str">
        <f t="shared" si="1"/>
        <v>Tốt</v>
      </c>
    </row>
    <row r="40" spans="1:11" x14ac:dyDescent="0.25">
      <c r="A40" s="13">
        <v>28</v>
      </c>
      <c r="B40" s="13">
        <v>24020587</v>
      </c>
      <c r="C40" s="14" t="s">
        <v>798</v>
      </c>
      <c r="D40" s="15">
        <v>38824</v>
      </c>
      <c r="E40" s="13">
        <v>80</v>
      </c>
      <c r="F40" s="13">
        <v>80</v>
      </c>
      <c r="G40" s="13">
        <v>80</v>
      </c>
      <c r="H40" s="13">
        <v>80</v>
      </c>
      <c r="I40" s="17" t="str">
        <f t="shared" si="0"/>
        <v>Tốt</v>
      </c>
      <c r="J40" s="13">
        <v>80</v>
      </c>
      <c r="K40" s="17" t="str">
        <f t="shared" si="1"/>
        <v>Tốt</v>
      </c>
    </row>
    <row r="41" spans="1:11" x14ac:dyDescent="0.25">
      <c r="A41" s="13">
        <v>29</v>
      </c>
      <c r="B41" s="13">
        <v>24020595</v>
      </c>
      <c r="C41" s="14" t="s">
        <v>799</v>
      </c>
      <c r="D41" s="15">
        <v>39040</v>
      </c>
      <c r="E41" s="13">
        <v>82</v>
      </c>
      <c r="F41" s="13">
        <v>92</v>
      </c>
      <c r="G41" s="13">
        <v>92</v>
      </c>
      <c r="H41" s="13">
        <v>92</v>
      </c>
      <c r="I41" s="17" t="str">
        <f t="shared" si="0"/>
        <v>Xuất sắc</v>
      </c>
      <c r="J41" s="13">
        <v>92</v>
      </c>
      <c r="K41" s="17" t="str">
        <f t="shared" si="1"/>
        <v>Xuất sắc</v>
      </c>
    </row>
    <row r="42" spans="1:11" x14ac:dyDescent="0.25">
      <c r="A42" s="13">
        <v>30</v>
      </c>
      <c r="B42" s="13">
        <v>24020603</v>
      </c>
      <c r="C42" s="14" t="s">
        <v>800</v>
      </c>
      <c r="D42" s="15">
        <v>38810</v>
      </c>
      <c r="E42" s="13">
        <v>96</v>
      </c>
      <c r="F42" s="13">
        <v>96</v>
      </c>
      <c r="G42" s="13">
        <v>96</v>
      </c>
      <c r="H42" s="13">
        <v>96</v>
      </c>
      <c r="I42" s="17" t="str">
        <f t="shared" si="0"/>
        <v>Xuất sắc</v>
      </c>
      <c r="J42" s="13">
        <v>96</v>
      </c>
      <c r="K42" s="17" t="str">
        <f t="shared" si="1"/>
        <v>Xuất sắc</v>
      </c>
    </row>
    <row r="43" spans="1:11" x14ac:dyDescent="0.25">
      <c r="A43" s="13">
        <v>31</v>
      </c>
      <c r="B43" s="13">
        <v>24020611</v>
      </c>
      <c r="C43" s="14" t="s">
        <v>801</v>
      </c>
      <c r="D43" s="15">
        <v>38963</v>
      </c>
      <c r="E43" s="13">
        <v>90</v>
      </c>
      <c r="F43" s="13">
        <v>90</v>
      </c>
      <c r="G43" s="13">
        <v>90</v>
      </c>
      <c r="H43" s="13">
        <v>90</v>
      </c>
      <c r="I43" s="17" t="str">
        <f t="shared" si="0"/>
        <v>Xuất sắc</v>
      </c>
      <c r="J43" s="13">
        <v>90</v>
      </c>
      <c r="K43" s="17" t="str">
        <f t="shared" si="1"/>
        <v>Xuất sắc</v>
      </c>
    </row>
    <row r="44" spans="1:11" x14ac:dyDescent="0.25">
      <c r="A44" s="13">
        <v>32</v>
      </c>
      <c r="B44" s="13">
        <v>24020619</v>
      </c>
      <c r="C44" s="14" t="s">
        <v>802</v>
      </c>
      <c r="D44" s="15">
        <v>38723</v>
      </c>
      <c r="E44" s="13">
        <v>90</v>
      </c>
      <c r="F44" s="13">
        <v>90</v>
      </c>
      <c r="G44" s="13">
        <v>90</v>
      </c>
      <c r="H44" s="13">
        <v>90</v>
      </c>
      <c r="I44" s="17" t="str">
        <f t="shared" si="0"/>
        <v>Xuất sắc</v>
      </c>
      <c r="J44" s="13">
        <v>90</v>
      </c>
      <c r="K44" s="17" t="str">
        <f t="shared" si="1"/>
        <v>Xuất sắc</v>
      </c>
    </row>
    <row r="45" spans="1:11" x14ac:dyDescent="0.25">
      <c r="A45" s="13">
        <v>33</v>
      </c>
      <c r="B45" s="13">
        <v>24020627</v>
      </c>
      <c r="C45" s="14" t="s">
        <v>803</v>
      </c>
      <c r="D45" s="15">
        <v>38677</v>
      </c>
      <c r="E45" s="13">
        <v>96</v>
      </c>
      <c r="F45" s="13">
        <v>96</v>
      </c>
      <c r="G45" s="13">
        <v>96</v>
      </c>
      <c r="H45" s="13">
        <v>96</v>
      </c>
      <c r="I45" s="17" t="str">
        <f t="shared" si="0"/>
        <v>Xuất sắc</v>
      </c>
      <c r="J45" s="13">
        <v>96</v>
      </c>
      <c r="K45" s="17" t="str">
        <f t="shared" si="1"/>
        <v>Xuất sắc</v>
      </c>
    </row>
    <row r="46" spans="1:11" x14ac:dyDescent="0.25">
      <c r="A46" s="13">
        <v>34</v>
      </c>
      <c r="B46" s="13">
        <v>24020635</v>
      </c>
      <c r="C46" s="14" t="s">
        <v>804</v>
      </c>
      <c r="D46" s="15">
        <v>38824</v>
      </c>
      <c r="E46" s="13">
        <v>94</v>
      </c>
      <c r="F46" s="13">
        <v>94</v>
      </c>
      <c r="G46" s="13">
        <v>94</v>
      </c>
      <c r="H46" s="13">
        <v>94</v>
      </c>
      <c r="I46" s="17" t="str">
        <f t="shared" si="0"/>
        <v>Xuất sắc</v>
      </c>
      <c r="J46" s="13">
        <v>94</v>
      </c>
      <c r="K46" s="17" t="str">
        <f t="shared" si="1"/>
        <v>Xuất sắc</v>
      </c>
    </row>
    <row r="47" spans="1:11" x14ac:dyDescent="0.25">
      <c r="A47" s="13">
        <v>35</v>
      </c>
      <c r="B47" s="13">
        <v>24020643</v>
      </c>
      <c r="C47" s="14" t="s">
        <v>805</v>
      </c>
      <c r="D47" s="15">
        <v>39063</v>
      </c>
      <c r="E47" s="13">
        <v>92</v>
      </c>
      <c r="F47" s="13">
        <v>92</v>
      </c>
      <c r="G47" s="13">
        <v>92</v>
      </c>
      <c r="H47" s="13">
        <v>92</v>
      </c>
      <c r="I47" s="17" t="str">
        <f t="shared" si="0"/>
        <v>Xuất sắc</v>
      </c>
      <c r="J47" s="13">
        <v>92</v>
      </c>
      <c r="K47" s="17" t="str">
        <f t="shared" si="1"/>
        <v>Xuất sắc</v>
      </c>
    </row>
    <row r="48" spans="1:11" x14ac:dyDescent="0.25">
      <c r="A48" s="13">
        <v>36</v>
      </c>
      <c r="B48" s="13">
        <v>24020651</v>
      </c>
      <c r="C48" s="14" t="s">
        <v>806</v>
      </c>
      <c r="D48" s="15">
        <v>38919</v>
      </c>
      <c r="E48" s="13">
        <v>70</v>
      </c>
      <c r="F48" s="13">
        <v>80</v>
      </c>
      <c r="G48" s="13">
        <v>80</v>
      </c>
      <c r="H48" s="13">
        <v>80</v>
      </c>
      <c r="I48" s="17" t="str">
        <f t="shared" si="0"/>
        <v>Tốt</v>
      </c>
      <c r="J48" s="13">
        <v>80</v>
      </c>
      <c r="K48" s="17" t="str">
        <f t="shared" si="1"/>
        <v>Tốt</v>
      </c>
    </row>
    <row r="49" spans="1:11" x14ac:dyDescent="0.25">
      <c r="A49" s="13">
        <v>37</v>
      </c>
      <c r="B49" s="13">
        <v>24020659</v>
      </c>
      <c r="C49" s="14" t="s">
        <v>807</v>
      </c>
      <c r="D49" s="15">
        <v>38881</v>
      </c>
      <c r="E49" s="13">
        <v>70</v>
      </c>
      <c r="F49" s="13">
        <v>90</v>
      </c>
      <c r="G49" s="13">
        <v>90</v>
      </c>
      <c r="H49" s="13">
        <v>90</v>
      </c>
      <c r="I49" s="17" t="str">
        <f t="shared" si="0"/>
        <v>Xuất sắc</v>
      </c>
      <c r="J49" s="13">
        <v>90</v>
      </c>
      <c r="K49" s="17" t="str">
        <f t="shared" si="1"/>
        <v>Xuất sắc</v>
      </c>
    </row>
    <row r="50" spans="1:11" x14ac:dyDescent="0.25">
      <c r="A50" s="13">
        <v>38</v>
      </c>
      <c r="B50" s="13">
        <v>24020667</v>
      </c>
      <c r="C50" s="14" t="s">
        <v>808</v>
      </c>
      <c r="D50" s="15">
        <v>38952</v>
      </c>
      <c r="E50" s="13">
        <v>70</v>
      </c>
      <c r="F50" s="13">
        <v>80</v>
      </c>
      <c r="G50" s="13">
        <v>80</v>
      </c>
      <c r="H50" s="13">
        <v>80</v>
      </c>
      <c r="I50" s="17" t="str">
        <f t="shared" si="0"/>
        <v>Tốt</v>
      </c>
      <c r="J50" s="13">
        <v>80</v>
      </c>
      <c r="K50" s="17" t="str">
        <f t="shared" si="1"/>
        <v>Tốt</v>
      </c>
    </row>
    <row r="51" spans="1:11" x14ac:dyDescent="0.25">
      <c r="A51" s="13">
        <v>39</v>
      </c>
      <c r="B51" s="13">
        <v>24020675</v>
      </c>
      <c r="C51" s="14" t="s">
        <v>809</v>
      </c>
      <c r="D51" s="15">
        <v>38979</v>
      </c>
      <c r="E51" s="13">
        <v>72</v>
      </c>
      <c r="F51" s="13">
        <v>82</v>
      </c>
      <c r="G51" s="13">
        <v>82</v>
      </c>
      <c r="H51" s="13">
        <v>82</v>
      </c>
      <c r="I51" s="17" t="str">
        <f t="shared" si="0"/>
        <v>Tốt</v>
      </c>
      <c r="J51" s="13">
        <v>82</v>
      </c>
      <c r="K51" s="17" t="str">
        <f t="shared" si="1"/>
        <v>Tốt</v>
      </c>
    </row>
    <row r="52" spans="1:11" x14ac:dyDescent="0.25">
      <c r="A52" s="13">
        <v>40</v>
      </c>
      <c r="B52" s="13">
        <v>24020683</v>
      </c>
      <c r="C52" s="14" t="s">
        <v>810</v>
      </c>
      <c r="D52" s="15">
        <v>38945</v>
      </c>
      <c r="E52" s="13">
        <v>80</v>
      </c>
      <c r="F52" s="13">
        <v>80</v>
      </c>
      <c r="G52" s="13">
        <v>80</v>
      </c>
      <c r="H52" s="13">
        <v>80</v>
      </c>
      <c r="I52" s="17" t="str">
        <f t="shared" si="0"/>
        <v>Tốt</v>
      </c>
      <c r="J52" s="13">
        <v>80</v>
      </c>
      <c r="K52" s="17" t="str">
        <f t="shared" si="1"/>
        <v>Tốt</v>
      </c>
    </row>
    <row r="53" spans="1:11" x14ac:dyDescent="0.25">
      <c r="A53" s="13">
        <v>41</v>
      </c>
      <c r="B53" s="13">
        <v>24020691</v>
      </c>
      <c r="C53" s="14" t="s">
        <v>811</v>
      </c>
      <c r="D53" s="15">
        <v>38893</v>
      </c>
      <c r="E53" s="13">
        <v>92</v>
      </c>
      <c r="F53" s="13">
        <v>92</v>
      </c>
      <c r="G53" s="13">
        <v>92</v>
      </c>
      <c r="H53" s="13">
        <v>92</v>
      </c>
      <c r="I53" s="17" t="str">
        <f t="shared" si="0"/>
        <v>Xuất sắc</v>
      </c>
      <c r="J53" s="13">
        <v>92</v>
      </c>
      <c r="K53" s="17" t="str">
        <f t="shared" si="1"/>
        <v>Xuất sắc</v>
      </c>
    </row>
    <row r="55" spans="1:11" x14ac:dyDescent="0.25">
      <c r="A55" s="38" t="s">
        <v>812</v>
      </c>
      <c r="B55" s="38"/>
      <c r="C55" s="38"/>
    </row>
  </sheetData>
  <mergeCells count="16">
    <mergeCell ref="A6:K6"/>
    <mergeCell ref="A1:D1"/>
    <mergeCell ref="G1:K1"/>
    <mergeCell ref="A2:D2"/>
    <mergeCell ref="G2:K2"/>
    <mergeCell ref="A5:K5"/>
    <mergeCell ref="A55:C5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5559B-6F89-48C7-A7DF-E555801D1656}">
  <dimension ref="A1:K55"/>
  <sheetViews>
    <sheetView topLeftCell="A5" workbookViewId="0">
      <selection activeCell="E10" sqref="E10:G12"/>
    </sheetView>
  </sheetViews>
  <sheetFormatPr defaultRowHeight="15" x14ac:dyDescent="0.25"/>
  <cols>
    <col min="1" max="1" width="6.125" style="4" customWidth="1"/>
    <col min="2" max="2" width="9" style="4"/>
    <col min="3" max="3" width="21.25" style="1" bestFit="1" customWidth="1"/>
    <col min="4" max="4" width="11.375" style="4" customWidth="1"/>
    <col min="5" max="5" width="6.875" style="4" bestFit="1" customWidth="1"/>
    <col min="6" max="8" width="5.375" style="4" bestFit="1" customWidth="1"/>
    <col min="9" max="9" width="9" style="1"/>
    <col min="10" max="10" width="5.375" style="4" bestFit="1" customWidth="1"/>
    <col min="11" max="16384" width="9" style="1"/>
  </cols>
  <sheetData>
    <row r="1" spans="1:11" ht="16.5" x14ac:dyDescent="0.25">
      <c r="A1" s="35" t="s">
        <v>0</v>
      </c>
      <c r="B1" s="35"/>
      <c r="C1" s="35"/>
      <c r="D1" s="35"/>
      <c r="G1" s="36" t="s">
        <v>2</v>
      </c>
      <c r="H1" s="36"/>
      <c r="I1" s="36"/>
      <c r="J1" s="36"/>
      <c r="K1" s="36"/>
    </row>
    <row r="2" spans="1:11" ht="16.5" x14ac:dyDescent="0.25">
      <c r="A2" s="37" t="s">
        <v>1</v>
      </c>
      <c r="B2" s="37"/>
      <c r="C2" s="37"/>
      <c r="D2" s="37"/>
      <c r="G2" s="36" t="s">
        <v>3</v>
      </c>
      <c r="H2" s="36"/>
      <c r="I2" s="36"/>
      <c r="J2" s="36"/>
      <c r="K2" s="36"/>
    </row>
    <row r="5" spans="1:11" ht="19.5" x14ac:dyDescent="0.25">
      <c r="A5" s="34" t="s">
        <v>4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ht="19.5" x14ac:dyDescent="0.25">
      <c r="A6" s="34" t="s">
        <v>42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ht="19.5" x14ac:dyDescent="0.25">
      <c r="A7" s="34" t="s">
        <v>20</v>
      </c>
      <c r="B7" s="34"/>
      <c r="C7" s="34"/>
      <c r="D7" s="34"/>
      <c r="E7" s="34"/>
      <c r="F7" s="34"/>
      <c r="G7" s="34"/>
      <c r="H7" s="34"/>
      <c r="I7" s="34"/>
      <c r="J7" s="34"/>
      <c r="K7" s="34"/>
    </row>
    <row r="10" spans="1:11" ht="15.75" x14ac:dyDescent="0.25">
      <c r="A10" s="39" t="s">
        <v>5</v>
      </c>
      <c r="B10" s="40" t="s">
        <v>6</v>
      </c>
      <c r="C10" s="40" t="s">
        <v>7</v>
      </c>
      <c r="D10" s="40" t="s">
        <v>8</v>
      </c>
      <c r="E10" s="31" t="s">
        <v>9</v>
      </c>
      <c r="F10" s="31" t="s">
        <v>9</v>
      </c>
      <c r="G10" s="31" t="s">
        <v>9</v>
      </c>
      <c r="H10" s="40" t="s">
        <v>13</v>
      </c>
      <c r="I10" s="40"/>
      <c r="J10" s="40" t="s">
        <v>13</v>
      </c>
      <c r="K10" s="40"/>
    </row>
    <row r="11" spans="1:11" ht="36.75" customHeight="1" x14ac:dyDescent="0.25">
      <c r="A11" s="39"/>
      <c r="B11" s="40"/>
      <c r="C11" s="40"/>
      <c r="D11" s="40"/>
      <c r="E11" s="32" t="s">
        <v>10</v>
      </c>
      <c r="F11" s="32" t="s">
        <v>11</v>
      </c>
      <c r="G11" s="32" t="s">
        <v>12</v>
      </c>
      <c r="H11" s="40" t="s">
        <v>14</v>
      </c>
      <c r="I11" s="40"/>
      <c r="J11" s="40" t="s">
        <v>29</v>
      </c>
      <c r="K11" s="40"/>
    </row>
    <row r="12" spans="1:11" ht="15.75" x14ac:dyDescent="0.25">
      <c r="A12" s="39"/>
      <c r="B12" s="40"/>
      <c r="C12" s="40"/>
      <c r="D12" s="40"/>
      <c r="E12" s="33"/>
      <c r="F12" s="33"/>
      <c r="G12" s="33"/>
      <c r="H12" s="5" t="s">
        <v>9</v>
      </c>
      <c r="I12" s="5" t="s">
        <v>15</v>
      </c>
      <c r="J12" s="5" t="s">
        <v>9</v>
      </c>
      <c r="K12" s="5" t="s">
        <v>15</v>
      </c>
    </row>
    <row r="13" spans="1:11" x14ac:dyDescent="0.25">
      <c r="A13" s="13">
        <v>1</v>
      </c>
      <c r="B13" s="13">
        <v>24020372</v>
      </c>
      <c r="C13" s="14" t="s">
        <v>813</v>
      </c>
      <c r="D13" s="15">
        <v>38863</v>
      </c>
      <c r="E13" s="13">
        <v>70</v>
      </c>
      <c r="F13" s="13">
        <v>70</v>
      </c>
      <c r="G13" s="13">
        <v>70</v>
      </c>
      <c r="H13" s="13">
        <v>70</v>
      </c>
      <c r="I13" s="17" t="str">
        <f t="shared" ref="I13:I53" si="0">IF(H13&gt;=90,"Xuất sắc",IF(H13&gt;=80,"Tốt", IF(H13&gt;=65,"Khá",IF(H13&gt;=50,"Trung bình", IF(H13&gt;=35, "Yếu", "Kém")))))</f>
        <v>Khá</v>
      </c>
      <c r="J13" s="13">
        <v>70</v>
      </c>
      <c r="K13" s="17" t="str">
        <f t="shared" ref="K13:K53" si="1">IF(J13&gt;=90,"Xuất sắc",IF(J13&gt;=80,"Tốt", IF(J13&gt;=65,"Khá",IF(J13&gt;=50,"Trung bình", IF(J13&gt;=35, "Yếu", "Kém")))))</f>
        <v>Khá</v>
      </c>
    </row>
    <row r="14" spans="1:11" x14ac:dyDescent="0.25">
      <c r="A14" s="13">
        <v>2</v>
      </c>
      <c r="B14" s="13">
        <v>24020380</v>
      </c>
      <c r="C14" s="14" t="s">
        <v>814</v>
      </c>
      <c r="D14" s="15">
        <v>39019</v>
      </c>
      <c r="E14" s="13">
        <v>82</v>
      </c>
      <c r="F14" s="13">
        <v>82</v>
      </c>
      <c r="G14" s="13">
        <v>82</v>
      </c>
      <c r="H14" s="13">
        <v>82</v>
      </c>
      <c r="I14" s="17" t="str">
        <f t="shared" si="0"/>
        <v>Tốt</v>
      </c>
      <c r="J14" s="13">
        <v>82</v>
      </c>
      <c r="K14" s="17" t="str">
        <f t="shared" si="1"/>
        <v>Tốt</v>
      </c>
    </row>
    <row r="15" spans="1:11" x14ac:dyDescent="0.25">
      <c r="A15" s="13">
        <v>3</v>
      </c>
      <c r="B15" s="13">
        <v>24020388</v>
      </c>
      <c r="C15" s="14" t="s">
        <v>216</v>
      </c>
      <c r="D15" s="15">
        <v>39013</v>
      </c>
      <c r="E15" s="13">
        <v>80</v>
      </c>
      <c r="F15" s="13">
        <v>80</v>
      </c>
      <c r="G15" s="13">
        <v>80</v>
      </c>
      <c r="H15" s="13">
        <v>80</v>
      </c>
      <c r="I15" s="17" t="str">
        <f t="shared" si="0"/>
        <v>Tốt</v>
      </c>
      <c r="J15" s="13">
        <v>80</v>
      </c>
      <c r="K15" s="17" t="str">
        <f t="shared" si="1"/>
        <v>Tốt</v>
      </c>
    </row>
    <row r="16" spans="1:11" x14ac:dyDescent="0.25">
      <c r="A16" s="13">
        <v>4</v>
      </c>
      <c r="B16" s="13">
        <v>24020396</v>
      </c>
      <c r="C16" s="14" t="s">
        <v>815</v>
      </c>
      <c r="D16" s="15">
        <v>38906</v>
      </c>
      <c r="E16" s="13">
        <v>82</v>
      </c>
      <c r="F16" s="13">
        <v>82</v>
      </c>
      <c r="G16" s="13">
        <v>82</v>
      </c>
      <c r="H16" s="13">
        <v>82</v>
      </c>
      <c r="I16" s="17" t="str">
        <f t="shared" si="0"/>
        <v>Tốt</v>
      </c>
      <c r="J16" s="13">
        <v>82</v>
      </c>
      <c r="K16" s="17" t="str">
        <f t="shared" si="1"/>
        <v>Tốt</v>
      </c>
    </row>
    <row r="17" spans="1:11" x14ac:dyDescent="0.25">
      <c r="A17" s="13">
        <v>5</v>
      </c>
      <c r="B17" s="13">
        <v>24020404</v>
      </c>
      <c r="C17" s="14" t="s">
        <v>816</v>
      </c>
      <c r="D17" s="15">
        <v>38757</v>
      </c>
      <c r="E17" s="13">
        <v>92</v>
      </c>
      <c r="F17" s="13">
        <v>92</v>
      </c>
      <c r="G17" s="13">
        <v>92</v>
      </c>
      <c r="H17" s="13">
        <v>92</v>
      </c>
      <c r="I17" s="17" t="str">
        <f t="shared" si="0"/>
        <v>Xuất sắc</v>
      </c>
      <c r="J17" s="13">
        <v>92</v>
      </c>
      <c r="K17" s="17" t="str">
        <f t="shared" si="1"/>
        <v>Xuất sắc</v>
      </c>
    </row>
    <row r="18" spans="1:11" x14ac:dyDescent="0.25">
      <c r="A18" s="13">
        <v>6</v>
      </c>
      <c r="B18" s="13">
        <v>24020412</v>
      </c>
      <c r="C18" s="14" t="s">
        <v>817</v>
      </c>
      <c r="D18" s="15">
        <v>38822</v>
      </c>
      <c r="E18" s="13">
        <v>80</v>
      </c>
      <c r="F18" s="13">
        <v>80</v>
      </c>
      <c r="G18" s="13">
        <v>80</v>
      </c>
      <c r="H18" s="13">
        <v>80</v>
      </c>
      <c r="I18" s="17" t="str">
        <f t="shared" si="0"/>
        <v>Tốt</v>
      </c>
      <c r="J18" s="13">
        <v>80</v>
      </c>
      <c r="K18" s="17" t="str">
        <f t="shared" si="1"/>
        <v>Tốt</v>
      </c>
    </row>
    <row r="19" spans="1:11" x14ac:dyDescent="0.25">
      <c r="A19" s="13">
        <v>7</v>
      </c>
      <c r="B19" s="13">
        <v>24020420</v>
      </c>
      <c r="C19" s="14" t="s">
        <v>818</v>
      </c>
      <c r="D19" s="15">
        <v>38923</v>
      </c>
      <c r="E19" s="13">
        <v>90</v>
      </c>
      <c r="F19" s="13">
        <v>90</v>
      </c>
      <c r="G19" s="13">
        <v>90</v>
      </c>
      <c r="H19" s="13">
        <v>90</v>
      </c>
      <c r="I19" s="17" t="str">
        <f t="shared" si="0"/>
        <v>Xuất sắc</v>
      </c>
      <c r="J19" s="13">
        <v>90</v>
      </c>
      <c r="K19" s="17" t="str">
        <f t="shared" si="1"/>
        <v>Xuất sắc</v>
      </c>
    </row>
    <row r="20" spans="1:11" x14ac:dyDescent="0.25">
      <c r="A20" s="13">
        <v>8</v>
      </c>
      <c r="B20" s="13">
        <v>24020428</v>
      </c>
      <c r="C20" s="14" t="s">
        <v>819</v>
      </c>
      <c r="D20" s="15">
        <v>38742</v>
      </c>
      <c r="E20" s="13">
        <v>82</v>
      </c>
      <c r="F20" s="13">
        <v>82</v>
      </c>
      <c r="G20" s="13">
        <v>82</v>
      </c>
      <c r="H20" s="13">
        <v>82</v>
      </c>
      <c r="I20" s="17" t="str">
        <f t="shared" si="0"/>
        <v>Tốt</v>
      </c>
      <c r="J20" s="13">
        <v>82</v>
      </c>
      <c r="K20" s="17" t="str">
        <f t="shared" si="1"/>
        <v>Tốt</v>
      </c>
    </row>
    <row r="21" spans="1:11" x14ac:dyDescent="0.25">
      <c r="A21" s="13">
        <v>9</v>
      </c>
      <c r="B21" s="13">
        <v>24020436</v>
      </c>
      <c r="C21" s="14" t="s">
        <v>408</v>
      </c>
      <c r="D21" s="15">
        <v>38885</v>
      </c>
      <c r="E21" s="13">
        <v>84</v>
      </c>
      <c r="F21" s="13">
        <v>84</v>
      </c>
      <c r="G21" s="13">
        <v>84</v>
      </c>
      <c r="H21" s="13">
        <v>84</v>
      </c>
      <c r="I21" s="17" t="str">
        <f t="shared" si="0"/>
        <v>Tốt</v>
      </c>
      <c r="J21" s="13">
        <v>84</v>
      </c>
      <c r="K21" s="17" t="str">
        <f t="shared" si="1"/>
        <v>Tốt</v>
      </c>
    </row>
    <row r="22" spans="1:11" x14ac:dyDescent="0.25">
      <c r="A22" s="13">
        <v>10</v>
      </c>
      <c r="B22" s="13">
        <v>24020444</v>
      </c>
      <c r="C22" s="14" t="s">
        <v>820</v>
      </c>
      <c r="D22" s="15">
        <v>38767</v>
      </c>
      <c r="E22" s="13">
        <v>90</v>
      </c>
      <c r="F22" s="13">
        <v>90</v>
      </c>
      <c r="G22" s="13">
        <v>90</v>
      </c>
      <c r="H22" s="13">
        <v>90</v>
      </c>
      <c r="I22" s="17" t="str">
        <f t="shared" si="0"/>
        <v>Xuất sắc</v>
      </c>
      <c r="J22" s="13">
        <v>90</v>
      </c>
      <c r="K22" s="17" t="str">
        <f t="shared" si="1"/>
        <v>Xuất sắc</v>
      </c>
    </row>
    <row r="23" spans="1:11" x14ac:dyDescent="0.25">
      <c r="A23" s="13">
        <v>11</v>
      </c>
      <c r="B23" s="13">
        <v>24020452</v>
      </c>
      <c r="C23" s="14" t="s">
        <v>440</v>
      </c>
      <c r="D23" s="15">
        <v>39027</v>
      </c>
      <c r="E23" s="13">
        <v>80</v>
      </c>
      <c r="F23" s="13">
        <v>80</v>
      </c>
      <c r="G23" s="13">
        <v>80</v>
      </c>
      <c r="H23" s="13">
        <v>80</v>
      </c>
      <c r="I23" s="17" t="str">
        <f t="shared" si="0"/>
        <v>Tốt</v>
      </c>
      <c r="J23" s="13">
        <v>80</v>
      </c>
      <c r="K23" s="17" t="str">
        <f t="shared" si="1"/>
        <v>Tốt</v>
      </c>
    </row>
    <row r="24" spans="1:11" x14ac:dyDescent="0.25">
      <c r="A24" s="13">
        <v>12</v>
      </c>
      <c r="B24" s="13">
        <v>24020460</v>
      </c>
      <c r="C24" s="14" t="s">
        <v>821</v>
      </c>
      <c r="D24" s="15">
        <v>38863</v>
      </c>
      <c r="E24" s="13">
        <v>98</v>
      </c>
      <c r="F24" s="13">
        <v>98</v>
      </c>
      <c r="G24" s="13">
        <v>98</v>
      </c>
      <c r="H24" s="13">
        <v>98</v>
      </c>
      <c r="I24" s="17" t="str">
        <f t="shared" si="0"/>
        <v>Xuất sắc</v>
      </c>
      <c r="J24" s="13">
        <v>98</v>
      </c>
      <c r="K24" s="17" t="str">
        <f t="shared" si="1"/>
        <v>Xuất sắc</v>
      </c>
    </row>
    <row r="25" spans="1:11" x14ac:dyDescent="0.25">
      <c r="A25" s="13">
        <v>13</v>
      </c>
      <c r="B25" s="13">
        <v>24020468</v>
      </c>
      <c r="C25" s="14" t="s">
        <v>822</v>
      </c>
      <c r="D25" s="15">
        <v>38915</v>
      </c>
      <c r="E25" s="13">
        <v>90</v>
      </c>
      <c r="F25" s="13">
        <v>90</v>
      </c>
      <c r="G25" s="13">
        <v>90</v>
      </c>
      <c r="H25" s="13">
        <v>90</v>
      </c>
      <c r="I25" s="17" t="str">
        <f t="shared" si="0"/>
        <v>Xuất sắc</v>
      </c>
      <c r="J25" s="13">
        <v>90</v>
      </c>
      <c r="K25" s="17" t="str">
        <f t="shared" si="1"/>
        <v>Xuất sắc</v>
      </c>
    </row>
    <row r="26" spans="1:11" x14ac:dyDescent="0.25">
      <c r="A26" s="13">
        <v>14</v>
      </c>
      <c r="B26" s="13">
        <v>24020476</v>
      </c>
      <c r="C26" s="14" t="s">
        <v>823</v>
      </c>
      <c r="D26" s="15">
        <v>38766</v>
      </c>
      <c r="E26" s="13">
        <v>75</v>
      </c>
      <c r="F26" s="13">
        <v>75</v>
      </c>
      <c r="G26" s="13">
        <v>75</v>
      </c>
      <c r="H26" s="13">
        <v>75</v>
      </c>
      <c r="I26" s="17" t="str">
        <f t="shared" si="0"/>
        <v>Khá</v>
      </c>
      <c r="J26" s="13">
        <v>75</v>
      </c>
      <c r="K26" s="17" t="str">
        <f t="shared" si="1"/>
        <v>Khá</v>
      </c>
    </row>
    <row r="27" spans="1:11" x14ac:dyDescent="0.25">
      <c r="A27" s="13">
        <v>15</v>
      </c>
      <c r="B27" s="13">
        <v>24020484</v>
      </c>
      <c r="C27" s="14" t="s">
        <v>824</v>
      </c>
      <c r="D27" s="15">
        <v>38818</v>
      </c>
      <c r="E27" s="13">
        <v>90</v>
      </c>
      <c r="F27" s="13">
        <v>90</v>
      </c>
      <c r="G27" s="13">
        <v>90</v>
      </c>
      <c r="H27" s="13">
        <v>90</v>
      </c>
      <c r="I27" s="17" t="str">
        <f t="shared" si="0"/>
        <v>Xuất sắc</v>
      </c>
      <c r="J27" s="13">
        <v>90</v>
      </c>
      <c r="K27" s="17" t="str">
        <f t="shared" si="1"/>
        <v>Xuất sắc</v>
      </c>
    </row>
    <row r="28" spans="1:11" x14ac:dyDescent="0.25">
      <c r="A28" s="13">
        <v>16</v>
      </c>
      <c r="B28" s="13">
        <v>24020492</v>
      </c>
      <c r="C28" s="14" t="s">
        <v>825</v>
      </c>
      <c r="D28" s="15">
        <v>38978</v>
      </c>
      <c r="E28" s="13">
        <v>80</v>
      </c>
      <c r="F28" s="13">
        <v>80</v>
      </c>
      <c r="G28" s="13">
        <v>80</v>
      </c>
      <c r="H28" s="13">
        <v>80</v>
      </c>
      <c r="I28" s="17" t="str">
        <f t="shared" si="0"/>
        <v>Tốt</v>
      </c>
      <c r="J28" s="13">
        <v>80</v>
      </c>
      <c r="K28" s="17" t="str">
        <f t="shared" si="1"/>
        <v>Tốt</v>
      </c>
    </row>
    <row r="29" spans="1:11" x14ac:dyDescent="0.25">
      <c r="A29" s="13">
        <v>17</v>
      </c>
      <c r="B29" s="13">
        <v>24020500</v>
      </c>
      <c r="C29" s="14" t="s">
        <v>826</v>
      </c>
      <c r="D29" s="15">
        <v>39030</v>
      </c>
      <c r="E29" s="13">
        <v>85</v>
      </c>
      <c r="F29" s="13">
        <v>85</v>
      </c>
      <c r="G29" s="13">
        <v>85</v>
      </c>
      <c r="H29" s="13">
        <v>85</v>
      </c>
      <c r="I29" s="17" t="str">
        <f t="shared" si="0"/>
        <v>Tốt</v>
      </c>
      <c r="J29" s="13">
        <v>85</v>
      </c>
      <c r="K29" s="17" t="str">
        <f t="shared" si="1"/>
        <v>Tốt</v>
      </c>
    </row>
    <row r="30" spans="1:11" x14ac:dyDescent="0.25">
      <c r="A30" s="13">
        <v>18</v>
      </c>
      <c r="B30" s="13">
        <v>24020508</v>
      </c>
      <c r="C30" s="14" t="s">
        <v>827</v>
      </c>
      <c r="D30" s="15">
        <v>38750</v>
      </c>
      <c r="E30" s="13">
        <v>80</v>
      </c>
      <c r="F30" s="13">
        <v>80</v>
      </c>
      <c r="G30" s="13">
        <v>80</v>
      </c>
      <c r="H30" s="13">
        <v>80</v>
      </c>
      <c r="I30" s="17" t="str">
        <f t="shared" si="0"/>
        <v>Tốt</v>
      </c>
      <c r="J30" s="13">
        <v>80</v>
      </c>
      <c r="K30" s="17" t="str">
        <f t="shared" si="1"/>
        <v>Tốt</v>
      </c>
    </row>
    <row r="31" spans="1:11" x14ac:dyDescent="0.25">
      <c r="A31" s="13">
        <v>19</v>
      </c>
      <c r="B31" s="13">
        <v>24020516</v>
      </c>
      <c r="C31" s="14" t="s">
        <v>828</v>
      </c>
      <c r="D31" s="15">
        <v>38891</v>
      </c>
      <c r="E31" s="13">
        <v>75</v>
      </c>
      <c r="F31" s="13">
        <v>75</v>
      </c>
      <c r="G31" s="13">
        <v>75</v>
      </c>
      <c r="H31" s="13">
        <v>75</v>
      </c>
      <c r="I31" s="17" t="str">
        <f t="shared" si="0"/>
        <v>Khá</v>
      </c>
      <c r="J31" s="13">
        <v>75</v>
      </c>
      <c r="K31" s="17" t="str">
        <f t="shared" si="1"/>
        <v>Khá</v>
      </c>
    </row>
    <row r="32" spans="1:11" x14ac:dyDescent="0.25">
      <c r="A32" s="13">
        <v>20</v>
      </c>
      <c r="B32" s="13">
        <v>24020524</v>
      </c>
      <c r="C32" s="14" t="s">
        <v>829</v>
      </c>
      <c r="D32" s="15">
        <v>38981</v>
      </c>
      <c r="E32" s="13">
        <v>90</v>
      </c>
      <c r="F32" s="13">
        <v>90</v>
      </c>
      <c r="G32" s="13">
        <v>90</v>
      </c>
      <c r="H32" s="13">
        <v>90</v>
      </c>
      <c r="I32" s="17" t="str">
        <f t="shared" si="0"/>
        <v>Xuất sắc</v>
      </c>
      <c r="J32" s="13">
        <v>90</v>
      </c>
      <c r="K32" s="17" t="str">
        <f t="shared" si="1"/>
        <v>Xuất sắc</v>
      </c>
    </row>
    <row r="33" spans="1:11" x14ac:dyDescent="0.25">
      <c r="A33" s="13">
        <v>21</v>
      </c>
      <c r="B33" s="13">
        <v>24020532</v>
      </c>
      <c r="C33" s="14" t="s">
        <v>830</v>
      </c>
      <c r="D33" s="15">
        <v>39015</v>
      </c>
      <c r="E33" s="13">
        <v>80</v>
      </c>
      <c r="F33" s="13">
        <v>80</v>
      </c>
      <c r="G33" s="13">
        <v>80</v>
      </c>
      <c r="H33" s="13">
        <v>80</v>
      </c>
      <c r="I33" s="17" t="str">
        <f t="shared" si="0"/>
        <v>Tốt</v>
      </c>
      <c r="J33" s="13">
        <v>80</v>
      </c>
      <c r="K33" s="17" t="str">
        <f t="shared" si="1"/>
        <v>Tốt</v>
      </c>
    </row>
    <row r="34" spans="1:11" x14ac:dyDescent="0.25">
      <c r="A34" s="13">
        <v>22</v>
      </c>
      <c r="B34" s="13">
        <v>24020540</v>
      </c>
      <c r="C34" s="14" t="s">
        <v>831</v>
      </c>
      <c r="D34" s="15">
        <v>38680</v>
      </c>
      <c r="E34" s="13">
        <v>70</v>
      </c>
      <c r="F34" s="13">
        <v>67</v>
      </c>
      <c r="G34" s="13">
        <v>67</v>
      </c>
      <c r="H34" s="13">
        <v>67</v>
      </c>
      <c r="I34" s="17" t="str">
        <f t="shared" si="0"/>
        <v>Khá</v>
      </c>
      <c r="J34" s="13">
        <v>67</v>
      </c>
      <c r="K34" s="17" t="str">
        <f t="shared" si="1"/>
        <v>Khá</v>
      </c>
    </row>
    <row r="35" spans="1:11" x14ac:dyDescent="0.25">
      <c r="A35" s="13">
        <v>23</v>
      </c>
      <c r="B35" s="13">
        <v>24020548</v>
      </c>
      <c r="C35" s="14" t="s">
        <v>832</v>
      </c>
      <c r="D35" s="15">
        <v>38902</v>
      </c>
      <c r="E35" s="13">
        <v>82</v>
      </c>
      <c r="F35" s="13">
        <v>82</v>
      </c>
      <c r="G35" s="13">
        <v>82</v>
      </c>
      <c r="H35" s="13">
        <v>82</v>
      </c>
      <c r="I35" s="17" t="str">
        <f t="shared" si="0"/>
        <v>Tốt</v>
      </c>
      <c r="J35" s="13">
        <v>82</v>
      </c>
      <c r="K35" s="17" t="str">
        <f t="shared" si="1"/>
        <v>Tốt</v>
      </c>
    </row>
    <row r="36" spans="1:11" x14ac:dyDescent="0.25">
      <c r="A36" s="13">
        <v>24</v>
      </c>
      <c r="B36" s="13">
        <v>24020556</v>
      </c>
      <c r="C36" s="14" t="s">
        <v>833</v>
      </c>
      <c r="D36" s="15">
        <v>39068</v>
      </c>
      <c r="E36" s="13">
        <v>92</v>
      </c>
      <c r="F36" s="13">
        <v>92</v>
      </c>
      <c r="G36" s="13">
        <v>92</v>
      </c>
      <c r="H36" s="13">
        <v>92</v>
      </c>
      <c r="I36" s="17" t="str">
        <f t="shared" si="0"/>
        <v>Xuất sắc</v>
      </c>
      <c r="J36" s="13">
        <v>92</v>
      </c>
      <c r="K36" s="17" t="str">
        <f t="shared" si="1"/>
        <v>Xuất sắc</v>
      </c>
    </row>
    <row r="37" spans="1:11" x14ac:dyDescent="0.25">
      <c r="A37" s="13">
        <v>25</v>
      </c>
      <c r="B37" s="13">
        <v>24020564</v>
      </c>
      <c r="C37" s="14" t="s">
        <v>834</v>
      </c>
      <c r="D37" s="15">
        <v>39075</v>
      </c>
      <c r="E37" s="13">
        <v>70</v>
      </c>
      <c r="F37" s="13">
        <v>70</v>
      </c>
      <c r="G37" s="13">
        <v>70</v>
      </c>
      <c r="H37" s="13">
        <v>70</v>
      </c>
      <c r="I37" s="17" t="str">
        <f t="shared" si="0"/>
        <v>Khá</v>
      </c>
      <c r="J37" s="13">
        <v>70</v>
      </c>
      <c r="K37" s="17" t="str">
        <f t="shared" si="1"/>
        <v>Khá</v>
      </c>
    </row>
    <row r="38" spans="1:11" x14ac:dyDescent="0.25">
      <c r="A38" s="13">
        <v>26</v>
      </c>
      <c r="B38" s="13">
        <v>24020572</v>
      </c>
      <c r="C38" s="14" t="s">
        <v>272</v>
      </c>
      <c r="D38" s="15">
        <v>38925</v>
      </c>
      <c r="E38" s="13">
        <v>80</v>
      </c>
      <c r="F38" s="13">
        <v>80</v>
      </c>
      <c r="G38" s="13">
        <v>80</v>
      </c>
      <c r="H38" s="13">
        <v>80</v>
      </c>
      <c r="I38" s="17" t="str">
        <f t="shared" si="0"/>
        <v>Tốt</v>
      </c>
      <c r="J38" s="13">
        <v>80</v>
      </c>
      <c r="K38" s="17" t="str">
        <f t="shared" si="1"/>
        <v>Tốt</v>
      </c>
    </row>
    <row r="39" spans="1:11" x14ac:dyDescent="0.25">
      <c r="A39" s="13">
        <v>27</v>
      </c>
      <c r="B39" s="13">
        <v>24020580</v>
      </c>
      <c r="C39" s="14" t="s">
        <v>835</v>
      </c>
      <c r="D39" s="15">
        <v>38963</v>
      </c>
      <c r="E39" s="13">
        <v>82</v>
      </c>
      <c r="F39" s="13">
        <v>82</v>
      </c>
      <c r="G39" s="13">
        <v>82</v>
      </c>
      <c r="H39" s="13">
        <v>82</v>
      </c>
      <c r="I39" s="17" t="str">
        <f t="shared" si="0"/>
        <v>Tốt</v>
      </c>
      <c r="J39" s="13">
        <v>82</v>
      </c>
      <c r="K39" s="17" t="str">
        <f t="shared" si="1"/>
        <v>Tốt</v>
      </c>
    </row>
    <row r="40" spans="1:11" x14ac:dyDescent="0.25">
      <c r="A40" s="13">
        <v>28</v>
      </c>
      <c r="B40" s="13">
        <v>24020588</v>
      </c>
      <c r="C40" s="14" t="s">
        <v>836</v>
      </c>
      <c r="D40" s="15">
        <v>38921</v>
      </c>
      <c r="E40" s="13">
        <v>92</v>
      </c>
      <c r="F40" s="13">
        <v>92</v>
      </c>
      <c r="G40" s="13">
        <v>92</v>
      </c>
      <c r="H40" s="13">
        <v>92</v>
      </c>
      <c r="I40" s="17" t="str">
        <f t="shared" si="0"/>
        <v>Xuất sắc</v>
      </c>
      <c r="J40" s="13">
        <v>92</v>
      </c>
      <c r="K40" s="17" t="str">
        <f t="shared" si="1"/>
        <v>Xuất sắc</v>
      </c>
    </row>
    <row r="41" spans="1:11" x14ac:dyDescent="0.25">
      <c r="A41" s="13">
        <v>29</v>
      </c>
      <c r="B41" s="13">
        <v>24020596</v>
      </c>
      <c r="C41" s="14" t="s">
        <v>837</v>
      </c>
      <c r="D41" s="15">
        <v>38896</v>
      </c>
      <c r="E41" s="13">
        <v>90</v>
      </c>
      <c r="F41" s="13">
        <v>90</v>
      </c>
      <c r="G41" s="13">
        <v>90</v>
      </c>
      <c r="H41" s="13">
        <v>90</v>
      </c>
      <c r="I41" s="17" t="str">
        <f t="shared" si="0"/>
        <v>Xuất sắc</v>
      </c>
      <c r="J41" s="13">
        <v>90</v>
      </c>
      <c r="K41" s="17" t="str">
        <f t="shared" si="1"/>
        <v>Xuất sắc</v>
      </c>
    </row>
    <row r="42" spans="1:11" x14ac:dyDescent="0.25">
      <c r="A42" s="13">
        <v>30</v>
      </c>
      <c r="B42" s="13">
        <v>24020604</v>
      </c>
      <c r="C42" s="14" t="s">
        <v>838</v>
      </c>
      <c r="D42" s="15">
        <v>38960</v>
      </c>
      <c r="E42" s="13">
        <v>70</v>
      </c>
      <c r="F42" s="13">
        <v>70</v>
      </c>
      <c r="G42" s="13">
        <v>70</v>
      </c>
      <c r="H42" s="13">
        <v>70</v>
      </c>
      <c r="I42" s="17" t="str">
        <f t="shared" si="0"/>
        <v>Khá</v>
      </c>
      <c r="J42" s="13">
        <v>70</v>
      </c>
      <c r="K42" s="17" t="str">
        <f t="shared" si="1"/>
        <v>Khá</v>
      </c>
    </row>
    <row r="43" spans="1:11" x14ac:dyDescent="0.25">
      <c r="A43" s="13">
        <v>31</v>
      </c>
      <c r="B43" s="13">
        <v>24020612</v>
      </c>
      <c r="C43" s="14" t="s">
        <v>703</v>
      </c>
      <c r="D43" s="15">
        <v>38925</v>
      </c>
      <c r="E43" s="13">
        <v>85</v>
      </c>
      <c r="F43" s="13">
        <v>85</v>
      </c>
      <c r="G43" s="13">
        <v>85</v>
      </c>
      <c r="H43" s="13">
        <v>85</v>
      </c>
      <c r="I43" s="17" t="str">
        <f t="shared" si="0"/>
        <v>Tốt</v>
      </c>
      <c r="J43" s="13">
        <v>85</v>
      </c>
      <c r="K43" s="17" t="str">
        <f t="shared" si="1"/>
        <v>Tốt</v>
      </c>
    </row>
    <row r="44" spans="1:11" x14ac:dyDescent="0.25">
      <c r="A44" s="13">
        <v>32</v>
      </c>
      <c r="B44" s="13">
        <v>24020620</v>
      </c>
      <c r="C44" s="14" t="s">
        <v>839</v>
      </c>
      <c r="D44" s="15">
        <v>38956</v>
      </c>
      <c r="E44" s="13">
        <v>92</v>
      </c>
      <c r="F44" s="13">
        <v>92</v>
      </c>
      <c r="G44" s="13">
        <v>92</v>
      </c>
      <c r="H44" s="13">
        <v>92</v>
      </c>
      <c r="I44" s="17" t="str">
        <f t="shared" si="0"/>
        <v>Xuất sắc</v>
      </c>
      <c r="J44" s="13">
        <v>92</v>
      </c>
      <c r="K44" s="17" t="str">
        <f t="shared" si="1"/>
        <v>Xuất sắc</v>
      </c>
    </row>
    <row r="45" spans="1:11" x14ac:dyDescent="0.25">
      <c r="A45" s="13">
        <v>33</v>
      </c>
      <c r="B45" s="13">
        <v>24020628</v>
      </c>
      <c r="C45" s="14" t="s">
        <v>840</v>
      </c>
      <c r="D45" s="15">
        <v>38891</v>
      </c>
      <c r="E45" s="13">
        <v>90</v>
      </c>
      <c r="F45" s="13">
        <v>90</v>
      </c>
      <c r="G45" s="13">
        <v>90</v>
      </c>
      <c r="H45" s="13">
        <v>90</v>
      </c>
      <c r="I45" s="17" t="str">
        <f t="shared" si="0"/>
        <v>Xuất sắc</v>
      </c>
      <c r="J45" s="13">
        <v>90</v>
      </c>
      <c r="K45" s="17" t="str">
        <f t="shared" si="1"/>
        <v>Xuất sắc</v>
      </c>
    </row>
    <row r="46" spans="1:11" x14ac:dyDescent="0.25">
      <c r="A46" s="13">
        <v>34</v>
      </c>
      <c r="B46" s="13">
        <v>24020636</v>
      </c>
      <c r="C46" s="14" t="s">
        <v>841</v>
      </c>
      <c r="D46" s="15">
        <v>39020</v>
      </c>
      <c r="E46" s="13">
        <v>80</v>
      </c>
      <c r="F46" s="13">
        <v>80</v>
      </c>
      <c r="G46" s="13">
        <v>80</v>
      </c>
      <c r="H46" s="13">
        <v>80</v>
      </c>
      <c r="I46" s="17" t="str">
        <f t="shared" si="0"/>
        <v>Tốt</v>
      </c>
      <c r="J46" s="13">
        <v>80</v>
      </c>
      <c r="K46" s="17" t="str">
        <f t="shared" si="1"/>
        <v>Tốt</v>
      </c>
    </row>
    <row r="47" spans="1:11" x14ac:dyDescent="0.25">
      <c r="A47" s="13">
        <v>35</v>
      </c>
      <c r="B47" s="13">
        <v>24020644</v>
      </c>
      <c r="C47" s="14" t="s">
        <v>842</v>
      </c>
      <c r="D47" s="15">
        <v>38975</v>
      </c>
      <c r="E47" s="13">
        <v>90</v>
      </c>
      <c r="F47" s="13">
        <v>90</v>
      </c>
      <c r="G47" s="13">
        <v>90</v>
      </c>
      <c r="H47" s="13">
        <v>90</v>
      </c>
      <c r="I47" s="17" t="str">
        <f t="shared" si="0"/>
        <v>Xuất sắc</v>
      </c>
      <c r="J47" s="13">
        <v>90</v>
      </c>
      <c r="K47" s="17" t="str">
        <f t="shared" si="1"/>
        <v>Xuất sắc</v>
      </c>
    </row>
    <row r="48" spans="1:11" x14ac:dyDescent="0.25">
      <c r="A48" s="13">
        <v>36</v>
      </c>
      <c r="B48" s="13">
        <v>24020652</v>
      </c>
      <c r="C48" s="14" t="s">
        <v>843</v>
      </c>
      <c r="D48" s="15">
        <v>38835</v>
      </c>
      <c r="E48" s="13">
        <v>80</v>
      </c>
      <c r="F48" s="13">
        <v>80</v>
      </c>
      <c r="G48" s="13">
        <v>80</v>
      </c>
      <c r="H48" s="13">
        <v>80</v>
      </c>
      <c r="I48" s="17" t="str">
        <f t="shared" si="0"/>
        <v>Tốt</v>
      </c>
      <c r="J48" s="13">
        <v>80</v>
      </c>
      <c r="K48" s="17" t="str">
        <f t="shared" si="1"/>
        <v>Tốt</v>
      </c>
    </row>
    <row r="49" spans="1:11" x14ac:dyDescent="0.25">
      <c r="A49" s="13">
        <v>37</v>
      </c>
      <c r="B49" s="13">
        <v>24020660</v>
      </c>
      <c r="C49" s="14" t="s">
        <v>844</v>
      </c>
      <c r="D49" s="15">
        <v>38831</v>
      </c>
      <c r="E49" s="13">
        <v>90</v>
      </c>
      <c r="F49" s="13">
        <v>90</v>
      </c>
      <c r="G49" s="13">
        <v>90</v>
      </c>
      <c r="H49" s="13">
        <v>90</v>
      </c>
      <c r="I49" s="17" t="str">
        <f t="shared" si="0"/>
        <v>Xuất sắc</v>
      </c>
      <c r="J49" s="13">
        <v>90</v>
      </c>
      <c r="K49" s="17" t="str">
        <f t="shared" si="1"/>
        <v>Xuất sắc</v>
      </c>
    </row>
    <row r="50" spans="1:11" x14ac:dyDescent="0.25">
      <c r="A50" s="13">
        <v>38</v>
      </c>
      <c r="B50" s="13">
        <v>24020668</v>
      </c>
      <c r="C50" s="14" t="s">
        <v>845</v>
      </c>
      <c r="D50" s="15">
        <v>38984</v>
      </c>
      <c r="E50" s="13">
        <v>90</v>
      </c>
      <c r="F50" s="13">
        <v>90</v>
      </c>
      <c r="G50" s="13">
        <v>90</v>
      </c>
      <c r="H50" s="13">
        <v>90</v>
      </c>
      <c r="I50" s="17" t="str">
        <f t="shared" si="0"/>
        <v>Xuất sắc</v>
      </c>
      <c r="J50" s="13">
        <v>90</v>
      </c>
      <c r="K50" s="17" t="str">
        <f t="shared" si="1"/>
        <v>Xuất sắc</v>
      </c>
    </row>
    <row r="51" spans="1:11" x14ac:dyDescent="0.25">
      <c r="A51" s="13">
        <v>39</v>
      </c>
      <c r="B51" s="13">
        <v>24020676</v>
      </c>
      <c r="C51" s="14" t="s">
        <v>846</v>
      </c>
      <c r="D51" s="15">
        <v>39032</v>
      </c>
      <c r="E51" s="13">
        <v>92</v>
      </c>
      <c r="F51" s="13">
        <v>92</v>
      </c>
      <c r="G51" s="13">
        <v>92</v>
      </c>
      <c r="H51" s="13">
        <v>92</v>
      </c>
      <c r="I51" s="17" t="str">
        <f t="shared" si="0"/>
        <v>Xuất sắc</v>
      </c>
      <c r="J51" s="13">
        <v>92</v>
      </c>
      <c r="K51" s="17" t="str">
        <f t="shared" si="1"/>
        <v>Xuất sắc</v>
      </c>
    </row>
    <row r="52" spans="1:11" x14ac:dyDescent="0.25">
      <c r="A52" s="13">
        <v>40</v>
      </c>
      <c r="B52" s="13">
        <v>24020684</v>
      </c>
      <c r="C52" s="14" t="s">
        <v>847</v>
      </c>
      <c r="D52" s="15">
        <v>38792</v>
      </c>
      <c r="E52" s="13">
        <v>74</v>
      </c>
      <c r="F52" s="13">
        <v>74</v>
      </c>
      <c r="G52" s="13">
        <v>74</v>
      </c>
      <c r="H52" s="13">
        <v>74</v>
      </c>
      <c r="I52" s="17" t="str">
        <f t="shared" si="0"/>
        <v>Khá</v>
      </c>
      <c r="J52" s="13">
        <v>74</v>
      </c>
      <c r="K52" s="17" t="str">
        <f t="shared" si="1"/>
        <v>Khá</v>
      </c>
    </row>
    <row r="53" spans="1:11" x14ac:dyDescent="0.25">
      <c r="A53" s="13">
        <v>41</v>
      </c>
      <c r="B53" s="13">
        <v>24020692</v>
      </c>
      <c r="C53" s="14" t="s">
        <v>848</v>
      </c>
      <c r="D53" s="15">
        <v>38875</v>
      </c>
      <c r="E53" s="13">
        <v>90</v>
      </c>
      <c r="F53" s="13">
        <v>90</v>
      </c>
      <c r="G53" s="13">
        <v>90</v>
      </c>
      <c r="H53" s="13">
        <v>90</v>
      </c>
      <c r="I53" s="17" t="str">
        <f t="shared" si="0"/>
        <v>Xuất sắc</v>
      </c>
      <c r="J53" s="13">
        <v>90</v>
      </c>
      <c r="K53" s="17" t="str">
        <f t="shared" si="1"/>
        <v>Xuất sắc</v>
      </c>
    </row>
    <row r="55" spans="1:11" x14ac:dyDescent="0.25">
      <c r="A55" s="38" t="s">
        <v>812</v>
      </c>
      <c r="B55" s="38"/>
      <c r="C55" s="38"/>
    </row>
  </sheetData>
  <mergeCells count="16">
    <mergeCell ref="A6:K6"/>
    <mergeCell ref="A1:D1"/>
    <mergeCell ref="G1:K1"/>
    <mergeCell ref="A2:D2"/>
    <mergeCell ref="G2:K2"/>
    <mergeCell ref="A5:K5"/>
    <mergeCell ref="A55:C5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7F5EB-AD78-4A5F-A341-C48EEF855ADA}">
  <dimension ref="A1:K55"/>
  <sheetViews>
    <sheetView topLeftCell="A32" workbookViewId="0">
      <selection activeCell="L58" sqref="L58"/>
    </sheetView>
  </sheetViews>
  <sheetFormatPr defaultRowHeight="15" x14ac:dyDescent="0.25"/>
  <cols>
    <col min="1" max="1" width="6.125" style="4" customWidth="1"/>
    <col min="2" max="2" width="9" style="4"/>
    <col min="3" max="3" width="21.25" style="1" bestFit="1" customWidth="1"/>
    <col min="4" max="4" width="11.375" style="4" customWidth="1"/>
    <col min="5" max="5" width="6.875" style="4" bestFit="1" customWidth="1"/>
    <col min="6" max="8" width="5.375" style="4" bestFit="1" customWidth="1"/>
    <col min="9" max="9" width="9" style="1"/>
    <col min="10" max="10" width="5.375" style="4" bestFit="1" customWidth="1"/>
    <col min="11" max="16384" width="9" style="1"/>
  </cols>
  <sheetData>
    <row r="1" spans="1:11" ht="16.5" x14ac:dyDescent="0.25">
      <c r="A1" s="35" t="s">
        <v>0</v>
      </c>
      <c r="B1" s="35"/>
      <c r="C1" s="35"/>
      <c r="D1" s="35"/>
      <c r="G1" s="36" t="s">
        <v>2</v>
      </c>
      <c r="H1" s="36"/>
      <c r="I1" s="36"/>
      <c r="J1" s="36"/>
      <c r="K1" s="36"/>
    </row>
    <row r="2" spans="1:11" ht="16.5" x14ac:dyDescent="0.25">
      <c r="A2" s="37" t="s">
        <v>1</v>
      </c>
      <c r="B2" s="37"/>
      <c r="C2" s="37"/>
      <c r="D2" s="37"/>
      <c r="G2" s="36" t="s">
        <v>3</v>
      </c>
      <c r="H2" s="36"/>
      <c r="I2" s="36"/>
      <c r="J2" s="36"/>
      <c r="K2" s="36"/>
    </row>
    <row r="5" spans="1:11" ht="19.5" x14ac:dyDescent="0.25">
      <c r="A5" s="34" t="s">
        <v>4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ht="19.5" x14ac:dyDescent="0.25">
      <c r="A6" s="34" t="s">
        <v>43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ht="19.5" x14ac:dyDescent="0.25">
      <c r="A7" s="34" t="s">
        <v>20</v>
      </c>
      <c r="B7" s="34"/>
      <c r="C7" s="34"/>
      <c r="D7" s="34"/>
      <c r="E7" s="34"/>
      <c r="F7" s="34"/>
      <c r="G7" s="34"/>
      <c r="H7" s="34"/>
      <c r="I7" s="34"/>
      <c r="J7" s="34"/>
      <c r="K7" s="34"/>
    </row>
    <row r="10" spans="1:11" ht="15.75" x14ac:dyDescent="0.25">
      <c r="A10" s="39" t="s">
        <v>5</v>
      </c>
      <c r="B10" s="40" t="s">
        <v>6</v>
      </c>
      <c r="C10" s="40" t="s">
        <v>7</v>
      </c>
      <c r="D10" s="40" t="s">
        <v>8</v>
      </c>
      <c r="E10" s="5" t="s">
        <v>9</v>
      </c>
      <c r="F10" s="5" t="s">
        <v>9</v>
      </c>
      <c r="G10" s="5" t="s">
        <v>9</v>
      </c>
      <c r="H10" s="40" t="s">
        <v>13</v>
      </c>
      <c r="I10" s="40"/>
      <c r="J10" s="40" t="s">
        <v>13</v>
      </c>
      <c r="K10" s="40"/>
    </row>
    <row r="11" spans="1:11" ht="36.75" customHeight="1" x14ac:dyDescent="0.25">
      <c r="A11" s="39"/>
      <c r="B11" s="40"/>
      <c r="C11" s="40"/>
      <c r="D11" s="40"/>
      <c r="E11" s="5" t="s">
        <v>10</v>
      </c>
      <c r="F11" s="5" t="s">
        <v>11</v>
      </c>
      <c r="G11" s="5" t="s">
        <v>12</v>
      </c>
      <c r="H11" s="40" t="s">
        <v>14</v>
      </c>
      <c r="I11" s="40"/>
      <c r="J11" s="40" t="s">
        <v>29</v>
      </c>
      <c r="K11" s="40"/>
    </row>
    <row r="12" spans="1:11" ht="15.75" x14ac:dyDescent="0.25">
      <c r="A12" s="39"/>
      <c r="B12" s="40"/>
      <c r="C12" s="40"/>
      <c r="D12" s="40"/>
      <c r="E12" s="6"/>
      <c r="F12" s="6"/>
      <c r="G12" s="6"/>
      <c r="H12" s="5" t="s">
        <v>9</v>
      </c>
      <c r="I12" s="5" t="s">
        <v>15</v>
      </c>
      <c r="J12" s="5" t="s">
        <v>9</v>
      </c>
      <c r="K12" s="5" t="s">
        <v>15</v>
      </c>
    </row>
    <row r="13" spans="1:11" x14ac:dyDescent="0.25">
      <c r="A13" s="13">
        <v>1</v>
      </c>
      <c r="B13" s="13">
        <v>24020373</v>
      </c>
      <c r="C13" s="14" t="s">
        <v>849</v>
      </c>
      <c r="D13" s="15">
        <v>38973</v>
      </c>
      <c r="E13" s="13">
        <v>80</v>
      </c>
      <c r="F13" s="13">
        <v>70</v>
      </c>
      <c r="G13" s="13">
        <v>80</v>
      </c>
      <c r="H13" s="13">
        <v>80</v>
      </c>
      <c r="I13" s="17" t="str">
        <f t="shared" ref="I13:I53" si="0">IF(H13&gt;=90,"Xuất sắc",IF(H13&gt;=80,"Tốt", IF(H13&gt;=65,"Khá",IF(H13&gt;=50,"Trung bình", IF(H13&gt;=35, "Yếu", "Kém")))))</f>
        <v>Tốt</v>
      </c>
      <c r="J13" s="13">
        <v>80</v>
      </c>
      <c r="K13" s="17" t="str">
        <f t="shared" ref="K13:K53" si="1">IF(J13&gt;=90,"Xuất sắc",IF(J13&gt;=80,"Tốt", IF(J13&gt;=65,"Khá",IF(J13&gt;=50,"Trung bình", IF(J13&gt;=35, "Yếu", "Kém")))))</f>
        <v>Tốt</v>
      </c>
    </row>
    <row r="14" spans="1:11" x14ac:dyDescent="0.25">
      <c r="A14" s="13">
        <v>2</v>
      </c>
      <c r="B14" s="13">
        <v>24020381</v>
      </c>
      <c r="C14" s="14" t="s">
        <v>850</v>
      </c>
      <c r="D14" s="15">
        <v>38993</v>
      </c>
      <c r="E14" s="13">
        <v>90</v>
      </c>
      <c r="F14" s="13">
        <v>90</v>
      </c>
      <c r="G14" s="13">
        <v>90</v>
      </c>
      <c r="H14" s="13">
        <v>90</v>
      </c>
      <c r="I14" s="17" t="str">
        <f t="shared" si="0"/>
        <v>Xuất sắc</v>
      </c>
      <c r="J14" s="13">
        <v>90</v>
      </c>
      <c r="K14" s="17" t="str">
        <f t="shared" si="1"/>
        <v>Xuất sắc</v>
      </c>
    </row>
    <row r="15" spans="1:11" x14ac:dyDescent="0.25">
      <c r="A15" s="13">
        <v>3</v>
      </c>
      <c r="B15" s="13">
        <v>24020389</v>
      </c>
      <c r="C15" s="14" t="s">
        <v>851</v>
      </c>
      <c r="D15" s="15">
        <v>38998</v>
      </c>
      <c r="E15" s="13">
        <v>70</v>
      </c>
      <c r="F15" s="13">
        <v>80</v>
      </c>
      <c r="G15" s="13">
        <v>80</v>
      </c>
      <c r="H15" s="13">
        <v>80</v>
      </c>
      <c r="I15" s="17" t="str">
        <f t="shared" si="0"/>
        <v>Tốt</v>
      </c>
      <c r="J15" s="13">
        <v>80</v>
      </c>
      <c r="K15" s="17" t="str">
        <f t="shared" si="1"/>
        <v>Tốt</v>
      </c>
    </row>
    <row r="16" spans="1:11" x14ac:dyDescent="0.25">
      <c r="A16" s="13">
        <v>4</v>
      </c>
      <c r="B16" s="13">
        <v>24020397</v>
      </c>
      <c r="C16" s="14" t="s">
        <v>852</v>
      </c>
      <c r="D16" s="15">
        <v>38834</v>
      </c>
      <c r="E16" s="13">
        <v>90</v>
      </c>
      <c r="F16" s="13">
        <v>90</v>
      </c>
      <c r="G16" s="13">
        <v>90</v>
      </c>
      <c r="H16" s="13">
        <v>90</v>
      </c>
      <c r="I16" s="17" t="str">
        <f t="shared" si="0"/>
        <v>Xuất sắc</v>
      </c>
      <c r="J16" s="13">
        <v>90</v>
      </c>
      <c r="K16" s="17" t="str">
        <f t="shared" si="1"/>
        <v>Xuất sắc</v>
      </c>
    </row>
    <row r="17" spans="1:11" x14ac:dyDescent="0.25">
      <c r="A17" s="13">
        <v>5</v>
      </c>
      <c r="B17" s="13">
        <v>24020405</v>
      </c>
      <c r="C17" s="14" t="s">
        <v>853</v>
      </c>
      <c r="D17" s="15">
        <v>39077</v>
      </c>
      <c r="E17" s="13">
        <v>80</v>
      </c>
      <c r="F17" s="13">
        <v>90</v>
      </c>
      <c r="G17" s="13">
        <v>90</v>
      </c>
      <c r="H17" s="13">
        <v>90</v>
      </c>
      <c r="I17" s="17" t="str">
        <f t="shared" si="0"/>
        <v>Xuất sắc</v>
      </c>
      <c r="J17" s="13">
        <v>90</v>
      </c>
      <c r="K17" s="17" t="str">
        <f t="shared" si="1"/>
        <v>Xuất sắc</v>
      </c>
    </row>
    <row r="18" spans="1:11" x14ac:dyDescent="0.25">
      <c r="A18" s="13">
        <v>6</v>
      </c>
      <c r="B18" s="13">
        <v>24020413</v>
      </c>
      <c r="C18" s="14" t="s">
        <v>854</v>
      </c>
      <c r="D18" s="15">
        <v>38992</v>
      </c>
      <c r="E18" s="13">
        <v>70</v>
      </c>
      <c r="F18" s="13">
        <v>80</v>
      </c>
      <c r="G18" s="13">
        <v>80</v>
      </c>
      <c r="H18" s="13">
        <v>80</v>
      </c>
      <c r="I18" s="17" t="str">
        <f t="shared" si="0"/>
        <v>Tốt</v>
      </c>
      <c r="J18" s="13">
        <v>80</v>
      </c>
      <c r="K18" s="17" t="str">
        <f t="shared" si="1"/>
        <v>Tốt</v>
      </c>
    </row>
    <row r="19" spans="1:11" x14ac:dyDescent="0.25">
      <c r="A19" s="13">
        <v>7</v>
      </c>
      <c r="B19" s="13">
        <v>24020421</v>
      </c>
      <c r="C19" s="14" t="s">
        <v>855</v>
      </c>
      <c r="D19" s="15">
        <v>38969</v>
      </c>
      <c r="E19" s="13">
        <v>80</v>
      </c>
      <c r="F19" s="13">
        <v>90</v>
      </c>
      <c r="G19" s="13">
        <v>90</v>
      </c>
      <c r="H19" s="13">
        <v>90</v>
      </c>
      <c r="I19" s="17" t="str">
        <f t="shared" si="0"/>
        <v>Xuất sắc</v>
      </c>
      <c r="J19" s="13">
        <v>90</v>
      </c>
      <c r="K19" s="17" t="str">
        <f t="shared" si="1"/>
        <v>Xuất sắc</v>
      </c>
    </row>
    <row r="20" spans="1:11" x14ac:dyDescent="0.25">
      <c r="A20" s="13">
        <v>8</v>
      </c>
      <c r="B20" s="13">
        <v>24020429</v>
      </c>
      <c r="C20" s="14" t="s">
        <v>856</v>
      </c>
      <c r="D20" s="15">
        <v>38826</v>
      </c>
      <c r="E20" s="13">
        <v>70</v>
      </c>
      <c r="F20" s="13">
        <v>80</v>
      </c>
      <c r="G20" s="13">
        <v>80</v>
      </c>
      <c r="H20" s="13">
        <v>80</v>
      </c>
      <c r="I20" s="17" t="str">
        <f t="shared" si="0"/>
        <v>Tốt</v>
      </c>
      <c r="J20" s="13">
        <v>80</v>
      </c>
      <c r="K20" s="17" t="str">
        <f t="shared" si="1"/>
        <v>Tốt</v>
      </c>
    </row>
    <row r="21" spans="1:11" x14ac:dyDescent="0.25">
      <c r="A21" s="13">
        <v>9</v>
      </c>
      <c r="B21" s="13">
        <v>24020437</v>
      </c>
      <c r="C21" s="14" t="s">
        <v>408</v>
      </c>
      <c r="D21" s="15">
        <v>38947</v>
      </c>
      <c r="E21" s="13">
        <v>70</v>
      </c>
      <c r="F21" s="13">
        <v>80</v>
      </c>
      <c r="G21" s="13">
        <v>80</v>
      </c>
      <c r="H21" s="13">
        <v>80</v>
      </c>
      <c r="I21" s="17" t="str">
        <f t="shared" si="0"/>
        <v>Tốt</v>
      </c>
      <c r="J21" s="13">
        <v>80</v>
      </c>
      <c r="K21" s="17" t="str">
        <f t="shared" si="1"/>
        <v>Tốt</v>
      </c>
    </row>
    <row r="22" spans="1:11" x14ac:dyDescent="0.25">
      <c r="A22" s="13">
        <v>10</v>
      </c>
      <c r="B22" s="13">
        <v>24020445</v>
      </c>
      <c r="C22" s="14" t="s">
        <v>857</v>
      </c>
      <c r="D22" s="15">
        <v>38779</v>
      </c>
      <c r="E22" s="13">
        <v>80</v>
      </c>
      <c r="F22" s="13">
        <v>80</v>
      </c>
      <c r="G22" s="13">
        <v>80</v>
      </c>
      <c r="H22" s="13">
        <v>80</v>
      </c>
      <c r="I22" s="17" t="str">
        <f t="shared" si="0"/>
        <v>Tốt</v>
      </c>
      <c r="J22" s="13">
        <v>80</v>
      </c>
      <c r="K22" s="17" t="str">
        <f t="shared" si="1"/>
        <v>Tốt</v>
      </c>
    </row>
    <row r="23" spans="1:11" x14ac:dyDescent="0.25">
      <c r="A23" s="13">
        <v>11</v>
      </c>
      <c r="B23" s="13">
        <v>24020453</v>
      </c>
      <c r="C23" s="14" t="s">
        <v>858</v>
      </c>
      <c r="D23" s="15">
        <v>38773</v>
      </c>
      <c r="E23" s="13">
        <v>85</v>
      </c>
      <c r="F23" s="13">
        <v>82</v>
      </c>
      <c r="G23" s="13">
        <v>82</v>
      </c>
      <c r="H23" s="13">
        <v>82</v>
      </c>
      <c r="I23" s="17" t="str">
        <f t="shared" si="0"/>
        <v>Tốt</v>
      </c>
      <c r="J23" s="13">
        <v>82</v>
      </c>
      <c r="K23" s="17" t="str">
        <f t="shared" si="1"/>
        <v>Tốt</v>
      </c>
    </row>
    <row r="24" spans="1:11" x14ac:dyDescent="0.25">
      <c r="A24" s="13">
        <v>12</v>
      </c>
      <c r="B24" s="13">
        <v>24020461</v>
      </c>
      <c r="C24" s="14" t="s">
        <v>859</v>
      </c>
      <c r="D24" s="15">
        <v>38722</v>
      </c>
      <c r="E24" s="13">
        <v>80</v>
      </c>
      <c r="F24" s="13">
        <v>90</v>
      </c>
      <c r="G24" s="13">
        <v>90</v>
      </c>
      <c r="H24" s="13">
        <v>90</v>
      </c>
      <c r="I24" s="17" t="str">
        <f t="shared" si="0"/>
        <v>Xuất sắc</v>
      </c>
      <c r="J24" s="13">
        <v>90</v>
      </c>
      <c r="K24" s="17" t="str">
        <f t="shared" si="1"/>
        <v>Xuất sắc</v>
      </c>
    </row>
    <row r="25" spans="1:11" x14ac:dyDescent="0.25">
      <c r="A25" s="13">
        <v>13</v>
      </c>
      <c r="B25" s="13">
        <v>24020469</v>
      </c>
      <c r="C25" s="14" t="s">
        <v>731</v>
      </c>
      <c r="D25" s="15">
        <v>38732</v>
      </c>
      <c r="E25" s="13">
        <v>70</v>
      </c>
      <c r="F25" s="13">
        <v>80</v>
      </c>
      <c r="G25" s="13">
        <v>80</v>
      </c>
      <c r="H25" s="13">
        <v>80</v>
      </c>
      <c r="I25" s="17" t="str">
        <f t="shared" si="0"/>
        <v>Tốt</v>
      </c>
      <c r="J25" s="13">
        <v>80</v>
      </c>
      <c r="K25" s="17" t="str">
        <f t="shared" si="1"/>
        <v>Tốt</v>
      </c>
    </row>
    <row r="26" spans="1:11" x14ac:dyDescent="0.25">
      <c r="A26" s="13">
        <v>14</v>
      </c>
      <c r="B26" s="13">
        <v>24020477</v>
      </c>
      <c r="C26" s="14" t="s">
        <v>860</v>
      </c>
      <c r="D26" s="15">
        <v>39023</v>
      </c>
      <c r="E26" s="13">
        <v>80</v>
      </c>
      <c r="F26" s="13">
        <v>90</v>
      </c>
      <c r="G26" s="13">
        <v>90</v>
      </c>
      <c r="H26" s="13">
        <v>90</v>
      </c>
      <c r="I26" s="17" t="str">
        <f t="shared" si="0"/>
        <v>Xuất sắc</v>
      </c>
      <c r="J26" s="13">
        <v>90</v>
      </c>
      <c r="K26" s="17" t="str">
        <f t="shared" si="1"/>
        <v>Xuất sắc</v>
      </c>
    </row>
    <row r="27" spans="1:11" x14ac:dyDescent="0.25">
      <c r="A27" s="13">
        <v>15</v>
      </c>
      <c r="B27" s="13">
        <v>24020485</v>
      </c>
      <c r="C27" s="14" t="s">
        <v>861</v>
      </c>
      <c r="D27" s="15">
        <v>38363</v>
      </c>
      <c r="E27" s="13">
        <v>80</v>
      </c>
      <c r="F27" s="13">
        <v>80</v>
      </c>
      <c r="G27" s="13">
        <v>80</v>
      </c>
      <c r="H27" s="13">
        <v>80</v>
      </c>
      <c r="I27" s="17" t="str">
        <f t="shared" si="0"/>
        <v>Tốt</v>
      </c>
      <c r="J27" s="13">
        <v>80</v>
      </c>
      <c r="K27" s="17" t="str">
        <f t="shared" si="1"/>
        <v>Tốt</v>
      </c>
    </row>
    <row r="28" spans="1:11" x14ac:dyDescent="0.25">
      <c r="A28" s="13">
        <v>16</v>
      </c>
      <c r="B28" s="13">
        <v>24020493</v>
      </c>
      <c r="C28" s="14" t="s">
        <v>862</v>
      </c>
      <c r="D28" s="15">
        <v>38979</v>
      </c>
      <c r="E28" s="13">
        <v>90</v>
      </c>
      <c r="F28" s="13">
        <v>90</v>
      </c>
      <c r="G28" s="13">
        <v>90</v>
      </c>
      <c r="H28" s="13">
        <v>90</v>
      </c>
      <c r="I28" s="17" t="str">
        <f t="shared" si="0"/>
        <v>Xuất sắc</v>
      </c>
      <c r="J28" s="13">
        <v>90</v>
      </c>
      <c r="K28" s="17" t="str">
        <f t="shared" si="1"/>
        <v>Xuất sắc</v>
      </c>
    </row>
    <row r="29" spans="1:11" x14ac:dyDescent="0.25">
      <c r="A29" s="13">
        <v>17</v>
      </c>
      <c r="B29" s="13">
        <v>24020501</v>
      </c>
      <c r="C29" s="14" t="s">
        <v>863</v>
      </c>
      <c r="D29" s="15">
        <v>38844</v>
      </c>
      <c r="E29" s="13">
        <v>80</v>
      </c>
      <c r="F29" s="13">
        <v>80</v>
      </c>
      <c r="G29" s="13">
        <v>80</v>
      </c>
      <c r="H29" s="13">
        <v>80</v>
      </c>
      <c r="I29" s="17" t="str">
        <f t="shared" si="0"/>
        <v>Tốt</v>
      </c>
      <c r="J29" s="13">
        <v>80</v>
      </c>
      <c r="K29" s="17" t="str">
        <f t="shared" si="1"/>
        <v>Tốt</v>
      </c>
    </row>
    <row r="30" spans="1:11" x14ac:dyDescent="0.25">
      <c r="A30" s="13">
        <v>18</v>
      </c>
      <c r="B30" s="13">
        <v>24020509</v>
      </c>
      <c r="C30" s="14" t="s">
        <v>864</v>
      </c>
      <c r="D30" s="15">
        <v>38871</v>
      </c>
      <c r="E30" s="13">
        <v>80</v>
      </c>
      <c r="F30" s="13">
        <v>90</v>
      </c>
      <c r="G30" s="13">
        <v>80</v>
      </c>
      <c r="H30" s="13">
        <v>80</v>
      </c>
      <c r="I30" s="17" t="str">
        <f t="shared" si="0"/>
        <v>Tốt</v>
      </c>
      <c r="J30" s="13">
        <v>80</v>
      </c>
      <c r="K30" s="17" t="str">
        <f t="shared" si="1"/>
        <v>Tốt</v>
      </c>
    </row>
    <row r="31" spans="1:11" x14ac:dyDescent="0.25">
      <c r="A31" s="13">
        <v>19</v>
      </c>
      <c r="B31" s="13">
        <v>24020517</v>
      </c>
      <c r="C31" s="14" t="s">
        <v>865</v>
      </c>
      <c r="D31" s="15">
        <v>38868</v>
      </c>
      <c r="E31" s="13">
        <v>72</v>
      </c>
      <c r="F31" s="13">
        <v>79</v>
      </c>
      <c r="G31" s="13">
        <v>79</v>
      </c>
      <c r="H31" s="13">
        <v>79</v>
      </c>
      <c r="I31" s="17" t="str">
        <f t="shared" si="0"/>
        <v>Khá</v>
      </c>
      <c r="J31" s="13">
        <v>79</v>
      </c>
      <c r="K31" s="17" t="str">
        <f t="shared" si="1"/>
        <v>Khá</v>
      </c>
    </row>
    <row r="32" spans="1:11" x14ac:dyDescent="0.25">
      <c r="A32" s="13">
        <v>20</v>
      </c>
      <c r="B32" s="13">
        <v>24020525</v>
      </c>
      <c r="C32" s="14" t="s">
        <v>866</v>
      </c>
      <c r="D32" s="15">
        <v>39041</v>
      </c>
      <c r="E32" s="13">
        <v>82</v>
      </c>
      <c r="F32" s="13">
        <v>82</v>
      </c>
      <c r="G32" s="13">
        <v>82</v>
      </c>
      <c r="H32" s="13">
        <v>82</v>
      </c>
      <c r="I32" s="17" t="str">
        <f t="shared" si="0"/>
        <v>Tốt</v>
      </c>
      <c r="J32" s="13">
        <v>82</v>
      </c>
      <c r="K32" s="17" t="str">
        <f t="shared" si="1"/>
        <v>Tốt</v>
      </c>
    </row>
    <row r="33" spans="1:11" x14ac:dyDescent="0.25">
      <c r="A33" s="13">
        <v>21</v>
      </c>
      <c r="B33" s="13">
        <v>24020533</v>
      </c>
      <c r="C33" s="14" t="s">
        <v>548</v>
      </c>
      <c r="D33" s="15">
        <v>39018</v>
      </c>
      <c r="E33" s="13">
        <v>80</v>
      </c>
      <c r="F33" s="13">
        <v>80</v>
      </c>
      <c r="G33" s="13">
        <v>80</v>
      </c>
      <c r="H33" s="13">
        <v>80</v>
      </c>
      <c r="I33" s="17" t="str">
        <f t="shared" si="0"/>
        <v>Tốt</v>
      </c>
      <c r="J33" s="13">
        <v>80</v>
      </c>
      <c r="K33" s="17" t="str">
        <f t="shared" si="1"/>
        <v>Tốt</v>
      </c>
    </row>
    <row r="34" spans="1:11" x14ac:dyDescent="0.25">
      <c r="A34" s="13">
        <v>22</v>
      </c>
      <c r="B34" s="13">
        <v>24020541</v>
      </c>
      <c r="C34" s="14" t="s">
        <v>867</v>
      </c>
      <c r="D34" s="15">
        <v>38736</v>
      </c>
      <c r="E34" s="13">
        <v>80</v>
      </c>
      <c r="F34" s="13">
        <v>80</v>
      </c>
      <c r="G34" s="13">
        <v>80</v>
      </c>
      <c r="H34" s="13">
        <v>80</v>
      </c>
      <c r="I34" s="17" t="str">
        <f t="shared" si="0"/>
        <v>Tốt</v>
      </c>
      <c r="J34" s="13">
        <v>80</v>
      </c>
      <c r="K34" s="17" t="str">
        <f t="shared" si="1"/>
        <v>Tốt</v>
      </c>
    </row>
    <row r="35" spans="1:11" x14ac:dyDescent="0.25">
      <c r="A35" s="13">
        <v>23</v>
      </c>
      <c r="B35" s="13">
        <v>24020549</v>
      </c>
      <c r="C35" s="14" t="s">
        <v>868</v>
      </c>
      <c r="D35" s="15">
        <v>38778</v>
      </c>
      <c r="E35" s="13">
        <v>70</v>
      </c>
      <c r="F35" s="13">
        <v>80</v>
      </c>
      <c r="G35" s="13">
        <v>80</v>
      </c>
      <c r="H35" s="13">
        <v>80</v>
      </c>
      <c r="I35" s="17" t="str">
        <f t="shared" si="0"/>
        <v>Tốt</v>
      </c>
      <c r="J35" s="13">
        <v>80</v>
      </c>
      <c r="K35" s="17" t="str">
        <f t="shared" si="1"/>
        <v>Tốt</v>
      </c>
    </row>
    <row r="36" spans="1:11" x14ac:dyDescent="0.25">
      <c r="A36" s="13">
        <v>24</v>
      </c>
      <c r="B36" s="13">
        <v>24020557</v>
      </c>
      <c r="C36" s="14" t="s">
        <v>869</v>
      </c>
      <c r="D36" s="15">
        <v>38959</v>
      </c>
      <c r="E36" s="13">
        <v>70</v>
      </c>
      <c r="F36" s="13">
        <v>80</v>
      </c>
      <c r="G36" s="13">
        <v>80</v>
      </c>
      <c r="H36" s="13">
        <v>80</v>
      </c>
      <c r="I36" s="17" t="str">
        <f t="shared" si="0"/>
        <v>Tốt</v>
      </c>
      <c r="J36" s="13">
        <v>80</v>
      </c>
      <c r="K36" s="17" t="str">
        <f t="shared" si="1"/>
        <v>Tốt</v>
      </c>
    </row>
    <row r="37" spans="1:11" x14ac:dyDescent="0.25">
      <c r="A37" s="13">
        <v>25</v>
      </c>
      <c r="B37" s="13">
        <v>24020565</v>
      </c>
      <c r="C37" s="14" t="s">
        <v>870</v>
      </c>
      <c r="D37" s="15">
        <v>38732</v>
      </c>
      <c r="E37" s="13">
        <v>72</v>
      </c>
      <c r="F37" s="13">
        <v>92</v>
      </c>
      <c r="G37" s="13">
        <v>92</v>
      </c>
      <c r="H37" s="13">
        <v>92</v>
      </c>
      <c r="I37" s="17" t="str">
        <f t="shared" si="0"/>
        <v>Xuất sắc</v>
      </c>
      <c r="J37" s="13">
        <v>92</v>
      </c>
      <c r="K37" s="17" t="str">
        <f t="shared" si="1"/>
        <v>Xuất sắc</v>
      </c>
    </row>
    <row r="38" spans="1:11" x14ac:dyDescent="0.25">
      <c r="A38" s="13">
        <v>26</v>
      </c>
      <c r="B38" s="13">
        <v>24020573</v>
      </c>
      <c r="C38" s="14" t="s">
        <v>272</v>
      </c>
      <c r="D38" s="15">
        <v>38772</v>
      </c>
      <c r="E38" s="13">
        <v>85</v>
      </c>
      <c r="F38" s="13">
        <v>85</v>
      </c>
      <c r="G38" s="13">
        <v>85</v>
      </c>
      <c r="H38" s="13">
        <v>85</v>
      </c>
      <c r="I38" s="17" t="str">
        <f t="shared" si="0"/>
        <v>Tốt</v>
      </c>
      <c r="J38" s="13">
        <v>85</v>
      </c>
      <c r="K38" s="17" t="str">
        <f t="shared" si="1"/>
        <v>Tốt</v>
      </c>
    </row>
    <row r="39" spans="1:11" x14ac:dyDescent="0.25">
      <c r="A39" s="13">
        <v>27</v>
      </c>
      <c r="B39" s="13">
        <v>24020581</v>
      </c>
      <c r="C39" s="14" t="s">
        <v>871</v>
      </c>
      <c r="D39" s="15">
        <v>39071</v>
      </c>
      <c r="E39" s="13">
        <v>80</v>
      </c>
      <c r="F39" s="13">
        <v>80</v>
      </c>
      <c r="G39" s="13">
        <v>80</v>
      </c>
      <c r="H39" s="13">
        <v>80</v>
      </c>
      <c r="I39" s="17" t="str">
        <f t="shared" si="0"/>
        <v>Tốt</v>
      </c>
      <c r="J39" s="13">
        <v>80</v>
      </c>
      <c r="K39" s="17" t="str">
        <f t="shared" si="1"/>
        <v>Tốt</v>
      </c>
    </row>
    <row r="40" spans="1:11" x14ac:dyDescent="0.25">
      <c r="A40" s="13">
        <v>28</v>
      </c>
      <c r="B40" s="13">
        <v>24020589</v>
      </c>
      <c r="C40" s="14" t="s">
        <v>872</v>
      </c>
      <c r="D40" s="15">
        <v>38995</v>
      </c>
      <c r="E40" s="13">
        <v>70</v>
      </c>
      <c r="F40" s="13">
        <v>80</v>
      </c>
      <c r="G40" s="13">
        <v>80</v>
      </c>
      <c r="H40" s="13">
        <v>80</v>
      </c>
      <c r="I40" s="17" t="str">
        <f t="shared" si="0"/>
        <v>Tốt</v>
      </c>
      <c r="J40" s="13">
        <v>80</v>
      </c>
      <c r="K40" s="17" t="str">
        <f t="shared" si="1"/>
        <v>Tốt</v>
      </c>
    </row>
    <row r="41" spans="1:11" x14ac:dyDescent="0.25">
      <c r="A41" s="13">
        <v>29</v>
      </c>
      <c r="B41" s="13">
        <v>24020597</v>
      </c>
      <c r="C41" s="14" t="s">
        <v>873</v>
      </c>
      <c r="D41" s="15">
        <v>38736</v>
      </c>
      <c r="E41" s="13">
        <v>80</v>
      </c>
      <c r="F41" s="13">
        <v>80</v>
      </c>
      <c r="G41" s="13">
        <v>80</v>
      </c>
      <c r="H41" s="13">
        <v>80</v>
      </c>
      <c r="I41" s="17" t="str">
        <f t="shared" si="0"/>
        <v>Tốt</v>
      </c>
      <c r="J41" s="13">
        <v>80</v>
      </c>
      <c r="K41" s="17" t="str">
        <f t="shared" si="1"/>
        <v>Tốt</v>
      </c>
    </row>
    <row r="42" spans="1:11" x14ac:dyDescent="0.25">
      <c r="A42" s="13">
        <v>30</v>
      </c>
      <c r="B42" s="13">
        <v>24020605</v>
      </c>
      <c r="C42" s="14" t="s">
        <v>874</v>
      </c>
      <c r="D42" s="15">
        <v>38737</v>
      </c>
      <c r="E42" s="13">
        <v>70</v>
      </c>
      <c r="F42" s="13">
        <v>80</v>
      </c>
      <c r="G42" s="13">
        <v>80</v>
      </c>
      <c r="H42" s="13">
        <v>80</v>
      </c>
      <c r="I42" s="17" t="str">
        <f t="shared" si="0"/>
        <v>Tốt</v>
      </c>
      <c r="J42" s="13">
        <v>80</v>
      </c>
      <c r="K42" s="17" t="str">
        <f t="shared" si="1"/>
        <v>Tốt</v>
      </c>
    </row>
    <row r="43" spans="1:11" x14ac:dyDescent="0.25">
      <c r="A43" s="13">
        <v>31</v>
      </c>
      <c r="B43" s="13">
        <v>24020613</v>
      </c>
      <c r="C43" s="14" t="s">
        <v>875</v>
      </c>
      <c r="D43" s="15">
        <v>38765</v>
      </c>
      <c r="E43" s="13">
        <v>80</v>
      </c>
      <c r="F43" s="13">
        <v>80</v>
      </c>
      <c r="G43" s="13">
        <v>80</v>
      </c>
      <c r="H43" s="13">
        <v>80</v>
      </c>
      <c r="I43" s="17" t="str">
        <f t="shared" si="0"/>
        <v>Tốt</v>
      </c>
      <c r="J43" s="13">
        <v>80</v>
      </c>
      <c r="K43" s="17" t="str">
        <f t="shared" si="1"/>
        <v>Tốt</v>
      </c>
    </row>
    <row r="44" spans="1:11" x14ac:dyDescent="0.25">
      <c r="A44" s="13">
        <v>32</v>
      </c>
      <c r="B44" s="13">
        <v>24020621</v>
      </c>
      <c r="C44" s="14" t="s">
        <v>339</v>
      </c>
      <c r="D44" s="15">
        <v>38779</v>
      </c>
      <c r="E44" s="13">
        <v>75</v>
      </c>
      <c r="F44" s="13">
        <v>85</v>
      </c>
      <c r="G44" s="13">
        <v>85</v>
      </c>
      <c r="H44" s="13">
        <v>85</v>
      </c>
      <c r="I44" s="17" t="str">
        <f t="shared" si="0"/>
        <v>Tốt</v>
      </c>
      <c r="J44" s="13">
        <v>85</v>
      </c>
      <c r="K44" s="17" t="str">
        <f t="shared" si="1"/>
        <v>Tốt</v>
      </c>
    </row>
    <row r="45" spans="1:11" x14ac:dyDescent="0.25">
      <c r="A45" s="13">
        <v>33</v>
      </c>
      <c r="B45" s="13">
        <v>24020629</v>
      </c>
      <c r="C45" s="14" t="s">
        <v>876</v>
      </c>
      <c r="D45" s="15">
        <v>38759</v>
      </c>
      <c r="E45" s="13">
        <v>80</v>
      </c>
      <c r="F45" s="13">
        <v>90</v>
      </c>
      <c r="G45" s="13">
        <v>90</v>
      </c>
      <c r="H45" s="13">
        <v>90</v>
      </c>
      <c r="I45" s="17" t="str">
        <f t="shared" si="0"/>
        <v>Xuất sắc</v>
      </c>
      <c r="J45" s="13">
        <v>90</v>
      </c>
      <c r="K45" s="17" t="str">
        <f t="shared" si="1"/>
        <v>Xuất sắc</v>
      </c>
    </row>
    <row r="46" spans="1:11" x14ac:dyDescent="0.25">
      <c r="A46" s="13">
        <v>34</v>
      </c>
      <c r="B46" s="13">
        <v>24020637</v>
      </c>
      <c r="C46" s="14" t="s">
        <v>877</v>
      </c>
      <c r="D46" s="15">
        <v>38800</v>
      </c>
      <c r="E46" s="13">
        <v>90</v>
      </c>
      <c r="F46" s="13">
        <v>90</v>
      </c>
      <c r="G46" s="13">
        <v>90</v>
      </c>
      <c r="H46" s="13">
        <v>90</v>
      </c>
      <c r="I46" s="17" t="str">
        <f t="shared" si="0"/>
        <v>Xuất sắc</v>
      </c>
      <c r="J46" s="13">
        <v>90</v>
      </c>
      <c r="K46" s="17" t="str">
        <f t="shared" si="1"/>
        <v>Xuất sắc</v>
      </c>
    </row>
    <row r="47" spans="1:11" x14ac:dyDescent="0.25">
      <c r="A47" s="13">
        <v>35</v>
      </c>
      <c r="B47" s="13">
        <v>24020645</v>
      </c>
      <c r="C47" s="14" t="s">
        <v>878</v>
      </c>
      <c r="D47" s="15">
        <v>38854</v>
      </c>
      <c r="E47" s="13">
        <v>80</v>
      </c>
      <c r="F47" s="13">
        <v>77</v>
      </c>
      <c r="G47" s="13">
        <v>77</v>
      </c>
      <c r="H47" s="13">
        <v>77</v>
      </c>
      <c r="I47" s="17" t="str">
        <f t="shared" si="0"/>
        <v>Khá</v>
      </c>
      <c r="J47" s="13">
        <v>77</v>
      </c>
      <c r="K47" s="17" t="str">
        <f t="shared" si="1"/>
        <v>Khá</v>
      </c>
    </row>
    <row r="48" spans="1:11" x14ac:dyDescent="0.25">
      <c r="A48" s="13">
        <v>36</v>
      </c>
      <c r="B48" s="13">
        <v>24020653</v>
      </c>
      <c r="C48" s="14" t="s">
        <v>879</v>
      </c>
      <c r="D48" s="15">
        <v>39017</v>
      </c>
      <c r="E48" s="13">
        <v>92</v>
      </c>
      <c r="F48" s="13">
        <v>92</v>
      </c>
      <c r="G48" s="13">
        <v>92</v>
      </c>
      <c r="H48" s="13">
        <v>92</v>
      </c>
      <c r="I48" s="17" t="str">
        <f t="shared" si="0"/>
        <v>Xuất sắc</v>
      </c>
      <c r="J48" s="13">
        <v>92</v>
      </c>
      <c r="K48" s="17" t="str">
        <f t="shared" si="1"/>
        <v>Xuất sắc</v>
      </c>
    </row>
    <row r="49" spans="1:11" x14ac:dyDescent="0.25">
      <c r="A49" s="13">
        <v>37</v>
      </c>
      <c r="B49" s="13">
        <v>24020661</v>
      </c>
      <c r="C49" s="14" t="s">
        <v>880</v>
      </c>
      <c r="D49" s="15">
        <v>39063</v>
      </c>
      <c r="E49" s="13">
        <v>80</v>
      </c>
      <c r="F49" s="13">
        <v>80</v>
      </c>
      <c r="G49" s="13">
        <v>80</v>
      </c>
      <c r="H49" s="13">
        <v>80</v>
      </c>
      <c r="I49" s="17" t="str">
        <f t="shared" si="0"/>
        <v>Tốt</v>
      </c>
      <c r="J49" s="13">
        <v>80</v>
      </c>
      <c r="K49" s="17" t="str">
        <f t="shared" si="1"/>
        <v>Tốt</v>
      </c>
    </row>
    <row r="50" spans="1:11" x14ac:dyDescent="0.25">
      <c r="A50" s="13">
        <v>38</v>
      </c>
      <c r="B50" s="13">
        <v>24020669</v>
      </c>
      <c r="C50" s="14" t="s">
        <v>192</v>
      </c>
      <c r="D50" s="15">
        <v>38907</v>
      </c>
      <c r="E50" s="13">
        <v>80</v>
      </c>
      <c r="F50" s="13">
        <v>80</v>
      </c>
      <c r="G50" s="13">
        <v>80</v>
      </c>
      <c r="H50" s="13">
        <v>80</v>
      </c>
      <c r="I50" s="17" t="str">
        <f t="shared" si="0"/>
        <v>Tốt</v>
      </c>
      <c r="J50" s="13">
        <v>80</v>
      </c>
      <c r="K50" s="17" t="str">
        <f t="shared" si="1"/>
        <v>Tốt</v>
      </c>
    </row>
    <row r="51" spans="1:11" x14ac:dyDescent="0.25">
      <c r="A51" s="13">
        <v>39</v>
      </c>
      <c r="B51" s="13">
        <v>24020677</v>
      </c>
      <c r="C51" s="14" t="s">
        <v>881</v>
      </c>
      <c r="D51" s="15">
        <v>38789</v>
      </c>
      <c r="E51" s="13">
        <v>80</v>
      </c>
      <c r="F51" s="13">
        <v>80</v>
      </c>
      <c r="G51" s="13">
        <v>80</v>
      </c>
      <c r="H51" s="13">
        <v>80</v>
      </c>
      <c r="I51" s="17" t="str">
        <f t="shared" si="0"/>
        <v>Tốt</v>
      </c>
      <c r="J51" s="13">
        <v>80</v>
      </c>
      <c r="K51" s="17" t="str">
        <f t="shared" si="1"/>
        <v>Tốt</v>
      </c>
    </row>
    <row r="52" spans="1:11" x14ac:dyDescent="0.25">
      <c r="A52" s="13">
        <v>40</v>
      </c>
      <c r="B52" s="13">
        <v>24020685</v>
      </c>
      <c r="C52" s="14" t="s">
        <v>882</v>
      </c>
      <c r="D52" s="15">
        <v>38740</v>
      </c>
      <c r="E52" s="13">
        <v>80</v>
      </c>
      <c r="F52" s="13">
        <v>80</v>
      </c>
      <c r="G52" s="13">
        <v>80</v>
      </c>
      <c r="H52" s="13">
        <v>80</v>
      </c>
      <c r="I52" s="17" t="str">
        <f t="shared" si="0"/>
        <v>Tốt</v>
      </c>
      <c r="J52" s="13">
        <v>80</v>
      </c>
      <c r="K52" s="17" t="str">
        <f t="shared" si="1"/>
        <v>Tốt</v>
      </c>
    </row>
    <row r="53" spans="1:11" x14ac:dyDescent="0.25">
      <c r="A53" s="13">
        <v>41</v>
      </c>
      <c r="B53" s="13">
        <v>24020693</v>
      </c>
      <c r="C53" s="14" t="s">
        <v>883</v>
      </c>
      <c r="D53" s="15">
        <v>39051</v>
      </c>
      <c r="E53" s="13">
        <v>90</v>
      </c>
      <c r="F53" s="13">
        <v>90</v>
      </c>
      <c r="G53" s="13">
        <v>90</v>
      </c>
      <c r="H53" s="13">
        <v>90</v>
      </c>
      <c r="I53" s="17" t="str">
        <f t="shared" si="0"/>
        <v>Xuất sắc</v>
      </c>
      <c r="J53" s="13">
        <v>90</v>
      </c>
      <c r="K53" s="17" t="str">
        <f t="shared" si="1"/>
        <v>Xuất sắc</v>
      </c>
    </row>
    <row r="55" spans="1:11" x14ac:dyDescent="0.25">
      <c r="A55" s="38" t="s">
        <v>812</v>
      </c>
      <c r="B55" s="38"/>
      <c r="C55" s="38"/>
    </row>
  </sheetData>
  <mergeCells count="16">
    <mergeCell ref="A6:K6"/>
    <mergeCell ref="A1:D1"/>
    <mergeCell ref="G1:K1"/>
    <mergeCell ref="A2:D2"/>
    <mergeCell ref="G2:K2"/>
    <mergeCell ref="A5:K5"/>
    <mergeCell ref="A55:C5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97138-E9D6-42E7-BCF7-3592E7C2C2F8}">
  <dimension ref="A1:K53"/>
  <sheetViews>
    <sheetView workbookViewId="0">
      <selection activeCell="N49" sqref="N49"/>
    </sheetView>
  </sheetViews>
  <sheetFormatPr defaultRowHeight="15" x14ac:dyDescent="0.25"/>
  <cols>
    <col min="1" max="1" width="6.125" style="4" customWidth="1"/>
    <col min="2" max="2" width="9" style="4"/>
    <col min="3" max="3" width="21.25" style="1" bestFit="1" customWidth="1"/>
    <col min="4" max="4" width="11.375" style="4" customWidth="1"/>
    <col min="5" max="5" width="6.875" style="4" bestFit="1" customWidth="1"/>
    <col min="6" max="8" width="5.375" style="4" bestFit="1" customWidth="1"/>
    <col min="9" max="9" width="9" style="1"/>
    <col min="10" max="10" width="5.375" style="4" bestFit="1" customWidth="1"/>
    <col min="11" max="16384" width="9" style="1"/>
  </cols>
  <sheetData>
    <row r="1" spans="1:11" ht="16.5" x14ac:dyDescent="0.25">
      <c r="A1" s="35" t="s">
        <v>0</v>
      </c>
      <c r="B1" s="35"/>
      <c r="C1" s="35"/>
      <c r="D1" s="35"/>
      <c r="G1" s="36" t="s">
        <v>2</v>
      </c>
      <c r="H1" s="36"/>
      <c r="I1" s="36"/>
      <c r="J1" s="36"/>
      <c r="K1" s="36"/>
    </row>
    <row r="2" spans="1:11" ht="16.5" x14ac:dyDescent="0.25">
      <c r="A2" s="37" t="s">
        <v>1</v>
      </c>
      <c r="B2" s="37"/>
      <c r="C2" s="37"/>
      <c r="D2" s="37"/>
      <c r="G2" s="36" t="s">
        <v>3</v>
      </c>
      <c r="H2" s="36"/>
      <c r="I2" s="36"/>
      <c r="J2" s="36"/>
      <c r="K2" s="36"/>
    </row>
    <row r="5" spans="1:11" ht="19.5" x14ac:dyDescent="0.25">
      <c r="A5" s="34" t="s">
        <v>4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ht="19.5" x14ac:dyDescent="0.25">
      <c r="A6" s="34" t="s">
        <v>44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ht="19.5" x14ac:dyDescent="0.25">
      <c r="A7" s="34" t="s">
        <v>20</v>
      </c>
      <c r="B7" s="34"/>
      <c r="C7" s="34"/>
      <c r="D7" s="34"/>
      <c r="E7" s="34"/>
      <c r="F7" s="34"/>
      <c r="G7" s="34"/>
      <c r="H7" s="34"/>
      <c r="I7" s="34"/>
      <c r="J7" s="34"/>
      <c r="K7" s="34"/>
    </row>
    <row r="10" spans="1:11" ht="15.75" x14ac:dyDescent="0.25">
      <c r="A10" s="39" t="s">
        <v>5</v>
      </c>
      <c r="B10" s="40" t="s">
        <v>6</v>
      </c>
      <c r="C10" s="40" t="s">
        <v>7</v>
      </c>
      <c r="D10" s="40" t="s">
        <v>8</v>
      </c>
      <c r="E10" s="5" t="s">
        <v>9</v>
      </c>
      <c r="F10" s="5" t="s">
        <v>9</v>
      </c>
      <c r="G10" s="5" t="s">
        <v>9</v>
      </c>
      <c r="H10" s="40" t="s">
        <v>13</v>
      </c>
      <c r="I10" s="40"/>
      <c r="J10" s="40" t="s">
        <v>13</v>
      </c>
      <c r="K10" s="40"/>
    </row>
    <row r="11" spans="1:11" ht="36.75" customHeight="1" x14ac:dyDescent="0.25">
      <c r="A11" s="39"/>
      <c r="B11" s="40"/>
      <c r="C11" s="40"/>
      <c r="D11" s="40"/>
      <c r="E11" s="5" t="s">
        <v>10</v>
      </c>
      <c r="F11" s="5" t="s">
        <v>11</v>
      </c>
      <c r="G11" s="5" t="s">
        <v>12</v>
      </c>
      <c r="H11" s="40" t="s">
        <v>14</v>
      </c>
      <c r="I11" s="40"/>
      <c r="J11" s="40" t="s">
        <v>29</v>
      </c>
      <c r="K11" s="40"/>
    </row>
    <row r="12" spans="1:11" ht="15.75" x14ac:dyDescent="0.25">
      <c r="A12" s="39"/>
      <c r="B12" s="40"/>
      <c r="C12" s="40"/>
      <c r="D12" s="40"/>
      <c r="E12" s="6"/>
      <c r="F12" s="6"/>
      <c r="G12" s="6"/>
      <c r="H12" s="5" t="s">
        <v>9</v>
      </c>
      <c r="I12" s="5" t="s">
        <v>15</v>
      </c>
      <c r="J12" s="5" t="s">
        <v>9</v>
      </c>
      <c r="K12" s="5" t="s">
        <v>15</v>
      </c>
    </row>
    <row r="13" spans="1:11" x14ac:dyDescent="0.25">
      <c r="A13" s="13">
        <v>1</v>
      </c>
      <c r="B13" s="13">
        <v>24020374</v>
      </c>
      <c r="C13" s="14" t="s">
        <v>884</v>
      </c>
      <c r="D13" s="15">
        <v>38758</v>
      </c>
      <c r="E13" s="13">
        <v>75</v>
      </c>
      <c r="F13" s="13">
        <v>75</v>
      </c>
      <c r="G13" s="13">
        <v>75</v>
      </c>
      <c r="H13" s="13">
        <v>75</v>
      </c>
      <c r="I13" s="17" t="str">
        <f t="shared" ref="I13:K51" si="0">IF(H13&gt;=90,"Xuất sắc",IF(H13&gt;=80,"Tốt", IF(H13&gt;=65,"Khá",IF(H13&gt;=50,"Trung bình", IF(H13&gt;=35, "Yếu", "Kém")))))</f>
        <v>Khá</v>
      </c>
      <c r="J13" s="13">
        <v>75</v>
      </c>
      <c r="K13" s="17" t="str">
        <f t="shared" si="0"/>
        <v>Khá</v>
      </c>
    </row>
    <row r="14" spans="1:11" x14ac:dyDescent="0.25">
      <c r="A14" s="13">
        <v>2</v>
      </c>
      <c r="B14" s="13">
        <v>24020382</v>
      </c>
      <c r="C14" s="14" t="s">
        <v>885</v>
      </c>
      <c r="D14" s="15">
        <v>38982</v>
      </c>
      <c r="E14" s="13">
        <v>80</v>
      </c>
      <c r="F14" s="13">
        <v>75</v>
      </c>
      <c r="G14" s="13">
        <v>75</v>
      </c>
      <c r="H14" s="13">
        <v>75</v>
      </c>
      <c r="I14" s="17" t="str">
        <f t="shared" si="0"/>
        <v>Khá</v>
      </c>
      <c r="J14" s="13">
        <v>75</v>
      </c>
      <c r="K14" s="17" t="str">
        <f t="shared" si="0"/>
        <v>Khá</v>
      </c>
    </row>
    <row r="15" spans="1:11" x14ac:dyDescent="0.25">
      <c r="A15" s="13">
        <v>3</v>
      </c>
      <c r="B15" s="13">
        <v>24020398</v>
      </c>
      <c r="C15" s="14" t="s">
        <v>886</v>
      </c>
      <c r="D15" s="15">
        <v>39031</v>
      </c>
      <c r="E15" s="13">
        <v>80</v>
      </c>
      <c r="F15" s="13">
        <v>80</v>
      </c>
      <c r="G15" s="13">
        <v>80</v>
      </c>
      <c r="H15" s="13">
        <v>80</v>
      </c>
      <c r="I15" s="17" t="str">
        <f t="shared" si="0"/>
        <v>Tốt</v>
      </c>
      <c r="J15" s="13">
        <v>80</v>
      </c>
      <c r="K15" s="17" t="str">
        <f t="shared" si="0"/>
        <v>Tốt</v>
      </c>
    </row>
    <row r="16" spans="1:11" x14ac:dyDescent="0.25">
      <c r="A16" s="13">
        <v>4</v>
      </c>
      <c r="B16" s="13">
        <v>24020406</v>
      </c>
      <c r="C16" s="14" t="s">
        <v>887</v>
      </c>
      <c r="D16" s="15">
        <v>39007</v>
      </c>
      <c r="E16" s="13">
        <v>80</v>
      </c>
      <c r="F16" s="13">
        <v>80</v>
      </c>
      <c r="G16" s="13">
        <v>80</v>
      </c>
      <c r="H16" s="13">
        <v>80</v>
      </c>
      <c r="I16" s="17" t="str">
        <f t="shared" si="0"/>
        <v>Tốt</v>
      </c>
      <c r="J16" s="13">
        <v>80</v>
      </c>
      <c r="K16" s="17" t="str">
        <f t="shared" si="0"/>
        <v>Tốt</v>
      </c>
    </row>
    <row r="17" spans="1:11" x14ac:dyDescent="0.25">
      <c r="A17" s="13">
        <v>5</v>
      </c>
      <c r="B17" s="13">
        <v>24020414</v>
      </c>
      <c r="C17" s="14" t="s">
        <v>888</v>
      </c>
      <c r="D17" s="15">
        <v>38763</v>
      </c>
      <c r="E17" s="13">
        <v>80</v>
      </c>
      <c r="F17" s="13">
        <v>85</v>
      </c>
      <c r="G17" s="13">
        <v>85</v>
      </c>
      <c r="H17" s="13">
        <v>85</v>
      </c>
      <c r="I17" s="17" t="str">
        <f t="shared" si="0"/>
        <v>Tốt</v>
      </c>
      <c r="J17" s="13">
        <v>85</v>
      </c>
      <c r="K17" s="17" t="str">
        <f t="shared" si="0"/>
        <v>Tốt</v>
      </c>
    </row>
    <row r="18" spans="1:11" x14ac:dyDescent="0.25">
      <c r="A18" s="13">
        <v>6</v>
      </c>
      <c r="B18" s="13">
        <v>24020422</v>
      </c>
      <c r="C18" s="14" t="s">
        <v>889</v>
      </c>
      <c r="D18" s="15">
        <v>38962</v>
      </c>
      <c r="E18" s="13">
        <v>80</v>
      </c>
      <c r="F18" s="13">
        <v>80</v>
      </c>
      <c r="G18" s="13">
        <v>80</v>
      </c>
      <c r="H18" s="13">
        <v>80</v>
      </c>
      <c r="I18" s="17" t="str">
        <f t="shared" si="0"/>
        <v>Tốt</v>
      </c>
      <c r="J18" s="13">
        <v>80</v>
      </c>
      <c r="K18" s="17" t="str">
        <f t="shared" si="0"/>
        <v>Tốt</v>
      </c>
    </row>
    <row r="19" spans="1:11" x14ac:dyDescent="0.25">
      <c r="A19" s="13">
        <v>7</v>
      </c>
      <c r="B19" s="13">
        <v>24020430</v>
      </c>
      <c r="C19" s="14" t="s">
        <v>890</v>
      </c>
      <c r="D19" s="15">
        <v>38858</v>
      </c>
      <c r="E19" s="13">
        <v>85</v>
      </c>
      <c r="F19" s="13">
        <v>85</v>
      </c>
      <c r="G19" s="13">
        <v>85</v>
      </c>
      <c r="H19" s="13">
        <v>85</v>
      </c>
      <c r="I19" s="17" t="str">
        <f t="shared" si="0"/>
        <v>Tốt</v>
      </c>
      <c r="J19" s="13">
        <v>85</v>
      </c>
      <c r="K19" s="17" t="str">
        <f t="shared" si="0"/>
        <v>Tốt</v>
      </c>
    </row>
    <row r="20" spans="1:11" x14ac:dyDescent="0.25">
      <c r="A20" s="13">
        <v>8</v>
      </c>
      <c r="B20" s="13">
        <v>24020438</v>
      </c>
      <c r="C20" s="14" t="s">
        <v>891</v>
      </c>
      <c r="D20" s="15">
        <v>38741</v>
      </c>
      <c r="E20" s="13">
        <v>70</v>
      </c>
      <c r="F20" s="13">
        <v>90</v>
      </c>
      <c r="G20" s="13">
        <v>90</v>
      </c>
      <c r="H20" s="13">
        <v>90</v>
      </c>
      <c r="I20" s="17" t="str">
        <f t="shared" si="0"/>
        <v>Xuất sắc</v>
      </c>
      <c r="J20" s="13">
        <v>90</v>
      </c>
      <c r="K20" s="17" t="str">
        <f t="shared" si="0"/>
        <v>Xuất sắc</v>
      </c>
    </row>
    <row r="21" spans="1:11" x14ac:dyDescent="0.25">
      <c r="A21" s="13">
        <v>9</v>
      </c>
      <c r="B21" s="13">
        <v>24020446</v>
      </c>
      <c r="C21" s="14" t="s">
        <v>892</v>
      </c>
      <c r="D21" s="15">
        <v>38968</v>
      </c>
      <c r="E21" s="13">
        <v>80</v>
      </c>
      <c r="F21" s="13">
        <v>80</v>
      </c>
      <c r="G21" s="13">
        <v>80</v>
      </c>
      <c r="H21" s="13">
        <v>80</v>
      </c>
      <c r="I21" s="17" t="str">
        <f t="shared" si="0"/>
        <v>Tốt</v>
      </c>
      <c r="J21" s="13">
        <v>80</v>
      </c>
      <c r="K21" s="17" t="str">
        <f t="shared" si="0"/>
        <v>Tốt</v>
      </c>
    </row>
    <row r="22" spans="1:11" x14ac:dyDescent="0.25">
      <c r="A22" s="13">
        <v>10</v>
      </c>
      <c r="B22" s="13">
        <v>24020454</v>
      </c>
      <c r="C22" s="14" t="s">
        <v>893</v>
      </c>
      <c r="D22" s="15">
        <v>38838</v>
      </c>
      <c r="E22" s="13">
        <v>84</v>
      </c>
      <c r="F22" s="13">
        <v>84</v>
      </c>
      <c r="G22" s="13">
        <v>84</v>
      </c>
      <c r="H22" s="13">
        <v>84</v>
      </c>
      <c r="I22" s="17" t="str">
        <f t="shared" si="0"/>
        <v>Tốt</v>
      </c>
      <c r="J22" s="13">
        <v>84</v>
      </c>
      <c r="K22" s="17" t="str">
        <f t="shared" si="0"/>
        <v>Tốt</v>
      </c>
    </row>
    <row r="23" spans="1:11" x14ac:dyDescent="0.25">
      <c r="A23" s="13">
        <v>11</v>
      </c>
      <c r="B23" s="13">
        <v>24020462</v>
      </c>
      <c r="C23" s="14" t="s">
        <v>859</v>
      </c>
      <c r="D23" s="15">
        <v>38753</v>
      </c>
      <c r="E23" s="13">
        <v>90</v>
      </c>
      <c r="F23" s="13">
        <v>90</v>
      </c>
      <c r="G23" s="13">
        <v>90</v>
      </c>
      <c r="H23" s="13">
        <v>90</v>
      </c>
      <c r="I23" s="17" t="str">
        <f t="shared" si="0"/>
        <v>Xuất sắc</v>
      </c>
      <c r="J23" s="13">
        <v>90</v>
      </c>
      <c r="K23" s="17" t="str">
        <f t="shared" si="0"/>
        <v>Xuất sắc</v>
      </c>
    </row>
    <row r="24" spans="1:11" x14ac:dyDescent="0.25">
      <c r="A24" s="13">
        <v>12</v>
      </c>
      <c r="B24" s="13">
        <v>24020470</v>
      </c>
      <c r="C24" s="14" t="s">
        <v>894</v>
      </c>
      <c r="D24" s="15">
        <v>39026</v>
      </c>
      <c r="E24" s="13">
        <v>86</v>
      </c>
      <c r="F24" s="13">
        <v>86</v>
      </c>
      <c r="G24" s="13">
        <v>86</v>
      </c>
      <c r="H24" s="13">
        <v>86</v>
      </c>
      <c r="I24" s="17" t="str">
        <f t="shared" si="0"/>
        <v>Tốt</v>
      </c>
      <c r="J24" s="13">
        <v>86</v>
      </c>
      <c r="K24" s="17" t="str">
        <f t="shared" si="0"/>
        <v>Tốt</v>
      </c>
    </row>
    <row r="25" spans="1:11" x14ac:dyDescent="0.25">
      <c r="A25" s="13">
        <v>13</v>
      </c>
      <c r="B25" s="13">
        <v>24020478</v>
      </c>
      <c r="C25" s="14" t="s">
        <v>895</v>
      </c>
      <c r="D25" s="15">
        <v>38738</v>
      </c>
      <c r="E25" s="13">
        <v>67</v>
      </c>
      <c r="F25" s="13">
        <v>77</v>
      </c>
      <c r="G25" s="13">
        <v>77</v>
      </c>
      <c r="H25" s="13">
        <v>77</v>
      </c>
      <c r="I25" s="17" t="str">
        <f t="shared" si="0"/>
        <v>Khá</v>
      </c>
      <c r="J25" s="13">
        <v>77</v>
      </c>
      <c r="K25" s="17" t="str">
        <f t="shared" si="0"/>
        <v>Khá</v>
      </c>
    </row>
    <row r="26" spans="1:11" x14ac:dyDescent="0.25">
      <c r="A26" s="13">
        <v>14</v>
      </c>
      <c r="B26" s="13">
        <v>24020486</v>
      </c>
      <c r="C26" s="14" t="s">
        <v>896</v>
      </c>
      <c r="D26" s="15">
        <v>38389</v>
      </c>
      <c r="E26" s="13">
        <v>67</v>
      </c>
      <c r="F26" s="13">
        <v>77</v>
      </c>
      <c r="G26" s="13">
        <v>77</v>
      </c>
      <c r="H26" s="13">
        <v>77</v>
      </c>
      <c r="I26" s="17" t="str">
        <f t="shared" si="0"/>
        <v>Khá</v>
      </c>
      <c r="J26" s="13">
        <v>77</v>
      </c>
      <c r="K26" s="17" t="str">
        <f t="shared" si="0"/>
        <v>Khá</v>
      </c>
    </row>
    <row r="27" spans="1:11" x14ac:dyDescent="0.25">
      <c r="A27" s="13">
        <v>15</v>
      </c>
      <c r="B27" s="13">
        <v>24020494</v>
      </c>
      <c r="C27" s="14" t="s">
        <v>897</v>
      </c>
      <c r="D27" s="15">
        <v>38919</v>
      </c>
      <c r="E27" s="13">
        <v>80</v>
      </c>
      <c r="F27" s="13">
        <v>80</v>
      </c>
      <c r="G27" s="13">
        <v>80</v>
      </c>
      <c r="H27" s="13">
        <v>80</v>
      </c>
      <c r="I27" s="17" t="str">
        <f t="shared" si="0"/>
        <v>Tốt</v>
      </c>
      <c r="J27" s="13">
        <v>80</v>
      </c>
      <c r="K27" s="17" t="str">
        <f t="shared" si="0"/>
        <v>Tốt</v>
      </c>
    </row>
    <row r="28" spans="1:11" x14ac:dyDescent="0.25">
      <c r="A28" s="13">
        <v>16</v>
      </c>
      <c r="B28" s="13">
        <v>24020502</v>
      </c>
      <c r="C28" s="14" t="s">
        <v>898</v>
      </c>
      <c r="D28" s="15">
        <v>38952</v>
      </c>
      <c r="E28" s="13">
        <v>77</v>
      </c>
      <c r="F28" s="13">
        <v>67</v>
      </c>
      <c r="G28" s="13">
        <v>67</v>
      </c>
      <c r="H28" s="13">
        <v>67</v>
      </c>
      <c r="I28" s="17" t="str">
        <f t="shared" si="0"/>
        <v>Khá</v>
      </c>
      <c r="J28" s="13">
        <v>67</v>
      </c>
      <c r="K28" s="17" t="str">
        <f t="shared" si="0"/>
        <v>Khá</v>
      </c>
    </row>
    <row r="29" spans="1:11" x14ac:dyDescent="0.25">
      <c r="A29" s="13">
        <v>17</v>
      </c>
      <c r="B29" s="13">
        <v>24020510</v>
      </c>
      <c r="C29" s="14" t="s">
        <v>899</v>
      </c>
      <c r="D29" s="15">
        <v>38859</v>
      </c>
      <c r="E29" s="13">
        <v>70</v>
      </c>
      <c r="F29" s="13">
        <v>85</v>
      </c>
      <c r="G29" s="13">
        <v>85</v>
      </c>
      <c r="H29" s="13">
        <v>85</v>
      </c>
      <c r="I29" s="17" t="str">
        <f t="shared" si="0"/>
        <v>Tốt</v>
      </c>
      <c r="J29" s="13">
        <v>85</v>
      </c>
      <c r="K29" s="17" t="str">
        <f t="shared" si="0"/>
        <v>Tốt</v>
      </c>
    </row>
    <row r="30" spans="1:11" x14ac:dyDescent="0.25">
      <c r="A30" s="13">
        <v>18</v>
      </c>
      <c r="B30" s="13">
        <v>24020518</v>
      </c>
      <c r="C30" s="14" t="s">
        <v>900</v>
      </c>
      <c r="D30" s="15">
        <v>39016</v>
      </c>
      <c r="E30" s="13">
        <v>90</v>
      </c>
      <c r="F30" s="13">
        <v>90</v>
      </c>
      <c r="G30" s="13">
        <v>90</v>
      </c>
      <c r="H30" s="13">
        <v>90</v>
      </c>
      <c r="I30" s="17" t="str">
        <f t="shared" si="0"/>
        <v>Xuất sắc</v>
      </c>
      <c r="J30" s="13">
        <v>90</v>
      </c>
      <c r="K30" s="17" t="str">
        <f t="shared" si="0"/>
        <v>Xuất sắc</v>
      </c>
    </row>
    <row r="31" spans="1:11" x14ac:dyDescent="0.25">
      <c r="A31" s="13">
        <v>19</v>
      </c>
      <c r="B31" s="13">
        <v>24020526</v>
      </c>
      <c r="C31" s="14" t="s">
        <v>901</v>
      </c>
      <c r="D31" s="15">
        <v>38962</v>
      </c>
      <c r="E31" s="13">
        <v>95</v>
      </c>
      <c r="F31" s="13">
        <v>93</v>
      </c>
      <c r="G31" s="13">
        <v>93</v>
      </c>
      <c r="H31" s="13">
        <v>93</v>
      </c>
      <c r="I31" s="17" t="str">
        <f t="shared" si="0"/>
        <v>Xuất sắc</v>
      </c>
      <c r="J31" s="13">
        <v>93</v>
      </c>
      <c r="K31" s="17" t="str">
        <f t="shared" si="0"/>
        <v>Xuất sắc</v>
      </c>
    </row>
    <row r="32" spans="1:11" x14ac:dyDescent="0.25">
      <c r="A32" s="13">
        <v>20</v>
      </c>
      <c r="B32" s="13">
        <v>24020534</v>
      </c>
      <c r="C32" s="14" t="s">
        <v>902</v>
      </c>
      <c r="D32" s="15">
        <v>39048</v>
      </c>
      <c r="E32" s="13">
        <v>89</v>
      </c>
      <c r="F32" s="13">
        <v>85</v>
      </c>
      <c r="G32" s="13">
        <v>85</v>
      </c>
      <c r="H32" s="13">
        <v>85</v>
      </c>
      <c r="I32" s="17" t="str">
        <f t="shared" si="0"/>
        <v>Tốt</v>
      </c>
      <c r="J32" s="13">
        <v>85</v>
      </c>
      <c r="K32" s="17" t="str">
        <f t="shared" si="0"/>
        <v>Tốt</v>
      </c>
    </row>
    <row r="33" spans="1:11" x14ac:dyDescent="0.25">
      <c r="A33" s="13">
        <v>21</v>
      </c>
      <c r="B33" s="13">
        <v>24020542</v>
      </c>
      <c r="C33" s="14" t="s">
        <v>903</v>
      </c>
      <c r="D33" s="15">
        <v>39074</v>
      </c>
      <c r="E33" s="13">
        <v>94</v>
      </c>
      <c r="F33" s="13">
        <v>94</v>
      </c>
      <c r="G33" s="13">
        <v>94</v>
      </c>
      <c r="H33" s="13">
        <v>94</v>
      </c>
      <c r="I33" s="17" t="str">
        <f t="shared" si="0"/>
        <v>Xuất sắc</v>
      </c>
      <c r="J33" s="13">
        <v>94</v>
      </c>
      <c r="K33" s="17" t="str">
        <f t="shared" si="0"/>
        <v>Xuất sắc</v>
      </c>
    </row>
    <row r="34" spans="1:11" x14ac:dyDescent="0.25">
      <c r="A34" s="13">
        <v>22</v>
      </c>
      <c r="B34" s="13">
        <v>24020550</v>
      </c>
      <c r="C34" s="14" t="s">
        <v>904</v>
      </c>
      <c r="D34" s="15">
        <v>38856</v>
      </c>
      <c r="E34" s="13">
        <v>90</v>
      </c>
      <c r="F34" s="13">
        <v>90</v>
      </c>
      <c r="G34" s="13">
        <v>90</v>
      </c>
      <c r="H34" s="13">
        <v>90</v>
      </c>
      <c r="I34" s="17" t="str">
        <f t="shared" si="0"/>
        <v>Xuất sắc</v>
      </c>
      <c r="J34" s="13">
        <v>90</v>
      </c>
      <c r="K34" s="17" t="str">
        <f t="shared" si="0"/>
        <v>Xuất sắc</v>
      </c>
    </row>
    <row r="35" spans="1:11" x14ac:dyDescent="0.25">
      <c r="A35" s="13">
        <v>23</v>
      </c>
      <c r="B35" s="13">
        <v>24020558</v>
      </c>
      <c r="C35" s="14" t="s">
        <v>905</v>
      </c>
      <c r="D35" s="15">
        <v>38918</v>
      </c>
      <c r="E35" s="13">
        <v>90</v>
      </c>
      <c r="F35" s="13">
        <v>90</v>
      </c>
      <c r="G35" s="13">
        <v>90</v>
      </c>
      <c r="H35" s="13">
        <v>90</v>
      </c>
      <c r="I35" s="17" t="str">
        <f t="shared" si="0"/>
        <v>Xuất sắc</v>
      </c>
      <c r="J35" s="13">
        <v>90</v>
      </c>
      <c r="K35" s="17" t="str">
        <f t="shared" si="0"/>
        <v>Xuất sắc</v>
      </c>
    </row>
    <row r="36" spans="1:11" x14ac:dyDescent="0.25">
      <c r="A36" s="13">
        <v>24</v>
      </c>
      <c r="B36" s="13">
        <v>24020566</v>
      </c>
      <c r="C36" s="14" t="s">
        <v>694</v>
      </c>
      <c r="D36" s="15">
        <v>38831</v>
      </c>
      <c r="E36" s="13">
        <v>70</v>
      </c>
      <c r="F36" s="13">
        <v>75</v>
      </c>
      <c r="G36" s="13">
        <v>75</v>
      </c>
      <c r="H36" s="13">
        <v>75</v>
      </c>
      <c r="I36" s="17" t="str">
        <f t="shared" si="0"/>
        <v>Khá</v>
      </c>
      <c r="J36" s="13">
        <v>75</v>
      </c>
      <c r="K36" s="17" t="str">
        <f t="shared" si="0"/>
        <v>Khá</v>
      </c>
    </row>
    <row r="37" spans="1:11" x14ac:dyDescent="0.25">
      <c r="A37" s="13">
        <v>25</v>
      </c>
      <c r="B37" s="13">
        <v>24020574</v>
      </c>
      <c r="C37" s="14" t="s">
        <v>906</v>
      </c>
      <c r="D37" s="15">
        <v>38969</v>
      </c>
      <c r="E37" s="13">
        <v>77</v>
      </c>
      <c r="F37" s="13">
        <v>82</v>
      </c>
      <c r="G37" s="13">
        <v>82</v>
      </c>
      <c r="H37" s="13">
        <v>82</v>
      </c>
      <c r="I37" s="17" t="str">
        <f t="shared" si="0"/>
        <v>Tốt</v>
      </c>
      <c r="J37" s="13">
        <v>82</v>
      </c>
      <c r="K37" s="17" t="str">
        <f t="shared" si="0"/>
        <v>Tốt</v>
      </c>
    </row>
    <row r="38" spans="1:11" x14ac:dyDescent="0.25">
      <c r="A38" s="13">
        <v>26</v>
      </c>
      <c r="B38" s="13">
        <v>24020582</v>
      </c>
      <c r="C38" s="14" t="s">
        <v>907</v>
      </c>
      <c r="D38" s="15">
        <v>39009</v>
      </c>
      <c r="E38" s="13">
        <v>90</v>
      </c>
      <c r="F38" s="13">
        <v>90</v>
      </c>
      <c r="G38" s="13">
        <v>90</v>
      </c>
      <c r="H38" s="13">
        <v>90</v>
      </c>
      <c r="I38" s="17" t="str">
        <f t="shared" si="0"/>
        <v>Xuất sắc</v>
      </c>
      <c r="J38" s="13">
        <v>90</v>
      </c>
      <c r="K38" s="17" t="str">
        <f t="shared" si="0"/>
        <v>Xuất sắc</v>
      </c>
    </row>
    <row r="39" spans="1:11" x14ac:dyDescent="0.25">
      <c r="A39" s="13">
        <v>27</v>
      </c>
      <c r="B39" s="13">
        <v>24020590</v>
      </c>
      <c r="C39" s="14" t="s">
        <v>908</v>
      </c>
      <c r="D39" s="15">
        <v>38787</v>
      </c>
      <c r="E39" s="13">
        <v>80</v>
      </c>
      <c r="F39" s="13">
        <v>80</v>
      </c>
      <c r="G39" s="13">
        <v>80</v>
      </c>
      <c r="H39" s="13">
        <v>80</v>
      </c>
      <c r="I39" s="17" t="str">
        <f t="shared" si="0"/>
        <v>Tốt</v>
      </c>
      <c r="J39" s="13">
        <v>80</v>
      </c>
      <c r="K39" s="17" t="str">
        <f t="shared" si="0"/>
        <v>Tốt</v>
      </c>
    </row>
    <row r="40" spans="1:11" x14ac:dyDescent="0.25">
      <c r="A40" s="13">
        <v>28</v>
      </c>
      <c r="B40" s="13">
        <v>24020598</v>
      </c>
      <c r="C40" s="14" t="s">
        <v>909</v>
      </c>
      <c r="D40" s="15">
        <v>38748</v>
      </c>
      <c r="E40" s="13">
        <v>96</v>
      </c>
      <c r="F40" s="13">
        <v>96</v>
      </c>
      <c r="G40" s="13">
        <v>96</v>
      </c>
      <c r="H40" s="13">
        <v>96</v>
      </c>
      <c r="I40" s="17" t="str">
        <f t="shared" si="0"/>
        <v>Xuất sắc</v>
      </c>
      <c r="J40" s="13">
        <v>96</v>
      </c>
      <c r="K40" s="17" t="str">
        <f t="shared" si="0"/>
        <v>Xuất sắc</v>
      </c>
    </row>
    <row r="41" spans="1:11" x14ac:dyDescent="0.25">
      <c r="A41" s="13">
        <v>29</v>
      </c>
      <c r="B41" s="13">
        <v>24020606</v>
      </c>
      <c r="C41" s="14" t="s">
        <v>910</v>
      </c>
      <c r="D41" s="15">
        <v>38898</v>
      </c>
      <c r="E41" s="13">
        <v>84</v>
      </c>
      <c r="F41" s="13">
        <v>89</v>
      </c>
      <c r="G41" s="13">
        <v>89</v>
      </c>
      <c r="H41" s="13">
        <v>89</v>
      </c>
      <c r="I41" s="17" t="str">
        <f t="shared" si="0"/>
        <v>Tốt</v>
      </c>
      <c r="J41" s="13">
        <v>89</v>
      </c>
      <c r="K41" s="17" t="str">
        <f t="shared" si="0"/>
        <v>Tốt</v>
      </c>
    </row>
    <row r="42" spans="1:11" x14ac:dyDescent="0.25">
      <c r="A42" s="13">
        <v>30</v>
      </c>
      <c r="B42" s="13">
        <v>24020614</v>
      </c>
      <c r="C42" s="14" t="s">
        <v>911</v>
      </c>
      <c r="D42" s="15">
        <v>38855</v>
      </c>
      <c r="E42" s="13">
        <v>92</v>
      </c>
      <c r="F42" s="13">
        <v>92</v>
      </c>
      <c r="G42" s="13">
        <v>92</v>
      </c>
      <c r="H42" s="13">
        <v>92</v>
      </c>
      <c r="I42" s="17" t="str">
        <f t="shared" si="0"/>
        <v>Xuất sắc</v>
      </c>
      <c r="J42" s="13">
        <v>92</v>
      </c>
      <c r="K42" s="17" t="str">
        <f t="shared" si="0"/>
        <v>Xuất sắc</v>
      </c>
    </row>
    <row r="43" spans="1:11" x14ac:dyDescent="0.25">
      <c r="A43" s="13">
        <v>31</v>
      </c>
      <c r="B43" s="13">
        <v>24020622</v>
      </c>
      <c r="C43" s="14" t="s">
        <v>912</v>
      </c>
      <c r="D43" s="15">
        <v>38910</v>
      </c>
      <c r="E43" s="13">
        <v>80</v>
      </c>
      <c r="F43" s="13">
        <v>80</v>
      </c>
      <c r="G43" s="13">
        <v>80</v>
      </c>
      <c r="H43" s="13">
        <v>80</v>
      </c>
      <c r="I43" s="17" t="str">
        <f t="shared" si="0"/>
        <v>Tốt</v>
      </c>
      <c r="J43" s="13">
        <v>80</v>
      </c>
      <c r="K43" s="17" t="str">
        <f t="shared" si="0"/>
        <v>Tốt</v>
      </c>
    </row>
    <row r="44" spans="1:11" x14ac:dyDescent="0.25">
      <c r="A44" s="13">
        <v>32</v>
      </c>
      <c r="B44" s="13">
        <v>24020638</v>
      </c>
      <c r="C44" s="14" t="s">
        <v>913</v>
      </c>
      <c r="D44" s="15">
        <v>38843</v>
      </c>
      <c r="E44" s="13">
        <v>90</v>
      </c>
      <c r="F44" s="13">
        <v>90</v>
      </c>
      <c r="G44" s="13">
        <v>90</v>
      </c>
      <c r="H44" s="13">
        <v>90</v>
      </c>
      <c r="I44" s="17" t="str">
        <f t="shared" si="0"/>
        <v>Xuất sắc</v>
      </c>
      <c r="J44" s="13">
        <v>90</v>
      </c>
      <c r="K44" s="17" t="str">
        <f t="shared" si="0"/>
        <v>Xuất sắc</v>
      </c>
    </row>
    <row r="45" spans="1:11" x14ac:dyDescent="0.25">
      <c r="A45" s="13">
        <v>33</v>
      </c>
      <c r="B45" s="13">
        <v>24020646</v>
      </c>
      <c r="C45" s="14" t="s">
        <v>914</v>
      </c>
      <c r="D45" s="15">
        <v>38962</v>
      </c>
      <c r="E45" s="13">
        <v>92</v>
      </c>
      <c r="F45" s="13">
        <v>92</v>
      </c>
      <c r="G45" s="13">
        <v>92</v>
      </c>
      <c r="H45" s="13">
        <v>92</v>
      </c>
      <c r="I45" s="17" t="str">
        <f t="shared" si="0"/>
        <v>Xuất sắc</v>
      </c>
      <c r="J45" s="13">
        <v>92</v>
      </c>
      <c r="K45" s="17" t="str">
        <f t="shared" si="0"/>
        <v>Xuất sắc</v>
      </c>
    </row>
    <row r="46" spans="1:11" x14ac:dyDescent="0.25">
      <c r="A46" s="13">
        <v>34</v>
      </c>
      <c r="B46" s="13">
        <v>24020654</v>
      </c>
      <c r="C46" s="14" t="s">
        <v>915</v>
      </c>
      <c r="D46" s="15">
        <v>38806</v>
      </c>
      <c r="E46" s="13">
        <v>80</v>
      </c>
      <c r="F46" s="13">
        <v>80</v>
      </c>
      <c r="G46" s="13">
        <v>80</v>
      </c>
      <c r="H46" s="13">
        <v>80</v>
      </c>
      <c r="I46" s="17" t="str">
        <f t="shared" si="0"/>
        <v>Tốt</v>
      </c>
      <c r="J46" s="13">
        <v>80</v>
      </c>
      <c r="K46" s="17" t="str">
        <f t="shared" si="0"/>
        <v>Tốt</v>
      </c>
    </row>
    <row r="47" spans="1:11" x14ac:dyDescent="0.25">
      <c r="A47" s="13">
        <v>35</v>
      </c>
      <c r="B47" s="13">
        <v>24020662</v>
      </c>
      <c r="C47" s="14" t="s">
        <v>916</v>
      </c>
      <c r="D47" s="15">
        <v>39004</v>
      </c>
      <c r="E47" s="13">
        <v>70</v>
      </c>
      <c r="F47" s="13">
        <v>80</v>
      </c>
      <c r="G47" s="13">
        <v>80</v>
      </c>
      <c r="H47" s="13">
        <v>80</v>
      </c>
      <c r="I47" s="17" t="str">
        <f t="shared" si="0"/>
        <v>Tốt</v>
      </c>
      <c r="J47" s="13">
        <v>80</v>
      </c>
      <c r="K47" s="17" t="str">
        <f t="shared" si="0"/>
        <v>Tốt</v>
      </c>
    </row>
    <row r="48" spans="1:11" x14ac:dyDescent="0.25">
      <c r="A48" s="13">
        <v>36</v>
      </c>
      <c r="B48" s="13">
        <v>24020670</v>
      </c>
      <c r="C48" s="14" t="s">
        <v>917</v>
      </c>
      <c r="D48" s="15">
        <v>38739</v>
      </c>
      <c r="E48" s="13">
        <v>82</v>
      </c>
      <c r="F48" s="13">
        <v>80</v>
      </c>
      <c r="G48" s="13">
        <v>80</v>
      </c>
      <c r="H48" s="13">
        <v>80</v>
      </c>
      <c r="I48" s="17" t="str">
        <f t="shared" si="0"/>
        <v>Tốt</v>
      </c>
      <c r="J48" s="13">
        <v>80</v>
      </c>
      <c r="K48" s="17" t="str">
        <f t="shared" si="0"/>
        <v>Tốt</v>
      </c>
    </row>
    <row r="49" spans="1:11" x14ac:dyDescent="0.25">
      <c r="A49" s="13">
        <v>37</v>
      </c>
      <c r="B49" s="13">
        <v>24020678</v>
      </c>
      <c r="C49" s="14" t="s">
        <v>918</v>
      </c>
      <c r="D49" s="15">
        <v>38719</v>
      </c>
      <c r="E49" s="13">
        <v>67</v>
      </c>
      <c r="F49" s="13">
        <v>77</v>
      </c>
      <c r="G49" s="13">
        <v>77</v>
      </c>
      <c r="H49" s="13">
        <v>77</v>
      </c>
      <c r="I49" s="17" t="str">
        <f t="shared" si="0"/>
        <v>Khá</v>
      </c>
      <c r="J49" s="13">
        <v>77</v>
      </c>
      <c r="K49" s="17" t="str">
        <f t="shared" si="0"/>
        <v>Khá</v>
      </c>
    </row>
    <row r="50" spans="1:11" x14ac:dyDescent="0.25">
      <c r="A50" s="13">
        <v>38</v>
      </c>
      <c r="B50" s="13">
        <v>24020686</v>
      </c>
      <c r="C50" s="14" t="s">
        <v>919</v>
      </c>
      <c r="D50" s="15">
        <v>38719</v>
      </c>
      <c r="E50" s="13">
        <v>96</v>
      </c>
      <c r="F50" s="13">
        <v>92</v>
      </c>
      <c r="G50" s="13">
        <v>92</v>
      </c>
      <c r="H50" s="13">
        <v>92</v>
      </c>
      <c r="I50" s="17" t="str">
        <f t="shared" si="0"/>
        <v>Xuất sắc</v>
      </c>
      <c r="J50" s="13">
        <v>92</v>
      </c>
      <c r="K50" s="17" t="str">
        <f t="shared" si="0"/>
        <v>Xuất sắc</v>
      </c>
    </row>
    <row r="51" spans="1:11" x14ac:dyDescent="0.25">
      <c r="A51" s="13">
        <v>39</v>
      </c>
      <c r="B51" s="13">
        <v>24020694</v>
      </c>
      <c r="C51" s="14" t="s">
        <v>920</v>
      </c>
      <c r="D51" s="15">
        <v>38906</v>
      </c>
      <c r="E51" s="13">
        <v>92</v>
      </c>
      <c r="F51" s="13">
        <v>92</v>
      </c>
      <c r="G51" s="13">
        <v>92</v>
      </c>
      <c r="H51" s="13">
        <v>92</v>
      </c>
      <c r="I51" s="17" t="str">
        <f t="shared" si="0"/>
        <v>Xuất sắc</v>
      </c>
      <c r="J51" s="13">
        <v>92</v>
      </c>
      <c r="K51" s="17" t="str">
        <f t="shared" si="0"/>
        <v>Xuất sắc</v>
      </c>
    </row>
    <row r="53" spans="1:11" x14ac:dyDescent="0.25">
      <c r="A53" s="38" t="s">
        <v>953</v>
      </c>
      <c r="B53" s="38"/>
      <c r="C53" s="38"/>
    </row>
  </sheetData>
  <mergeCells count="16">
    <mergeCell ref="A6:K6"/>
    <mergeCell ref="A1:D1"/>
    <mergeCell ref="G1:K1"/>
    <mergeCell ref="A2:D2"/>
    <mergeCell ref="G2:K2"/>
    <mergeCell ref="A5:K5"/>
    <mergeCell ref="A53:C53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A523B-B1D9-441E-8AEE-3C46518BEEF6}">
  <dimension ref="A1:K53"/>
  <sheetViews>
    <sheetView workbookViewId="0">
      <selection activeCell="A53" sqref="A53:C53"/>
    </sheetView>
  </sheetViews>
  <sheetFormatPr defaultRowHeight="15" x14ac:dyDescent="0.25"/>
  <cols>
    <col min="1" max="1" width="6.125" style="4" customWidth="1"/>
    <col min="2" max="2" width="9" style="4"/>
    <col min="3" max="3" width="21.25" style="1" bestFit="1" customWidth="1"/>
    <col min="4" max="4" width="11.375" style="4" customWidth="1"/>
    <col min="5" max="5" width="6.875" style="4" bestFit="1" customWidth="1"/>
    <col min="6" max="8" width="5.375" style="4" bestFit="1" customWidth="1"/>
    <col min="9" max="9" width="9" style="1"/>
    <col min="10" max="10" width="5.375" style="4" bestFit="1" customWidth="1"/>
    <col min="11" max="16384" width="9" style="1"/>
  </cols>
  <sheetData>
    <row r="1" spans="1:11" ht="16.5" x14ac:dyDescent="0.25">
      <c r="A1" s="35" t="s">
        <v>0</v>
      </c>
      <c r="B1" s="35"/>
      <c r="C1" s="35"/>
      <c r="D1" s="35"/>
      <c r="G1" s="36" t="s">
        <v>2</v>
      </c>
      <c r="H1" s="36"/>
      <c r="I1" s="36"/>
      <c r="J1" s="36"/>
      <c r="K1" s="36"/>
    </row>
    <row r="2" spans="1:11" ht="16.5" x14ac:dyDescent="0.25">
      <c r="A2" s="37" t="s">
        <v>1</v>
      </c>
      <c r="B2" s="37"/>
      <c r="C2" s="37"/>
      <c r="D2" s="37"/>
      <c r="G2" s="36" t="s">
        <v>3</v>
      </c>
      <c r="H2" s="36"/>
      <c r="I2" s="36"/>
      <c r="J2" s="36"/>
      <c r="K2" s="36"/>
    </row>
    <row r="5" spans="1:11" ht="19.5" x14ac:dyDescent="0.25">
      <c r="A5" s="34" t="s">
        <v>4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ht="19.5" x14ac:dyDescent="0.25">
      <c r="A6" s="34" t="s">
        <v>45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ht="19.5" x14ac:dyDescent="0.25">
      <c r="A7" s="34" t="s">
        <v>20</v>
      </c>
      <c r="B7" s="34"/>
      <c r="C7" s="34"/>
      <c r="D7" s="34"/>
      <c r="E7" s="34"/>
      <c r="F7" s="34"/>
      <c r="G7" s="34"/>
      <c r="H7" s="34"/>
      <c r="I7" s="34"/>
      <c r="J7" s="34"/>
      <c r="K7" s="34"/>
    </row>
    <row r="10" spans="1:11" ht="15.75" x14ac:dyDescent="0.25">
      <c r="A10" s="39" t="s">
        <v>5</v>
      </c>
      <c r="B10" s="40" t="s">
        <v>6</v>
      </c>
      <c r="C10" s="40" t="s">
        <v>7</v>
      </c>
      <c r="D10" s="40" t="s">
        <v>8</v>
      </c>
      <c r="E10" s="5" t="s">
        <v>9</v>
      </c>
      <c r="F10" s="5" t="s">
        <v>9</v>
      </c>
      <c r="G10" s="5" t="s">
        <v>9</v>
      </c>
      <c r="H10" s="40" t="s">
        <v>13</v>
      </c>
      <c r="I10" s="40"/>
      <c r="J10" s="40" t="s">
        <v>13</v>
      </c>
      <c r="K10" s="40"/>
    </row>
    <row r="11" spans="1:11" ht="36.75" customHeight="1" x14ac:dyDescent="0.25">
      <c r="A11" s="39"/>
      <c r="B11" s="40"/>
      <c r="C11" s="40"/>
      <c r="D11" s="40"/>
      <c r="E11" s="5" t="s">
        <v>10</v>
      </c>
      <c r="F11" s="5" t="s">
        <v>11</v>
      </c>
      <c r="G11" s="5" t="s">
        <v>12</v>
      </c>
      <c r="H11" s="40" t="s">
        <v>14</v>
      </c>
      <c r="I11" s="40"/>
      <c r="J11" s="40" t="s">
        <v>29</v>
      </c>
      <c r="K11" s="40"/>
    </row>
    <row r="12" spans="1:11" ht="15.75" x14ac:dyDescent="0.25">
      <c r="A12" s="39"/>
      <c r="B12" s="40"/>
      <c r="C12" s="40"/>
      <c r="D12" s="40"/>
      <c r="E12" s="6"/>
      <c r="F12" s="6"/>
      <c r="G12" s="6"/>
      <c r="H12" s="5" t="s">
        <v>9</v>
      </c>
      <c r="I12" s="5" t="s">
        <v>15</v>
      </c>
      <c r="J12" s="5" t="s">
        <v>9</v>
      </c>
      <c r="K12" s="5" t="s">
        <v>15</v>
      </c>
    </row>
    <row r="13" spans="1:11" x14ac:dyDescent="0.25">
      <c r="A13" s="13">
        <v>1</v>
      </c>
      <c r="B13" s="13">
        <v>24020375</v>
      </c>
      <c r="C13" s="14" t="s">
        <v>922</v>
      </c>
      <c r="D13" s="15">
        <v>38731</v>
      </c>
      <c r="E13" s="13">
        <v>80</v>
      </c>
      <c r="F13" s="13">
        <v>80</v>
      </c>
      <c r="G13" s="13">
        <v>80</v>
      </c>
      <c r="H13" s="13">
        <v>80</v>
      </c>
      <c r="I13" s="17" t="str">
        <f t="shared" ref="I13:K28" si="0">IF(H13&gt;=90,"Xuất sắc",IF(H13&gt;=80,"Tốt", IF(H13&gt;=65,"Khá",IF(H13&gt;=50,"Trung bình", IF(H13&gt;=35, "Yếu", "Kém")))))</f>
        <v>Tốt</v>
      </c>
      <c r="J13" s="13">
        <v>80</v>
      </c>
      <c r="K13" s="17" t="str">
        <f t="shared" si="0"/>
        <v>Tốt</v>
      </c>
    </row>
    <row r="14" spans="1:11" x14ac:dyDescent="0.25">
      <c r="A14" s="13">
        <v>2</v>
      </c>
      <c r="B14" s="13">
        <v>24020383</v>
      </c>
      <c r="C14" s="14" t="s">
        <v>923</v>
      </c>
      <c r="D14" s="15">
        <v>39073</v>
      </c>
      <c r="E14" s="13">
        <v>80</v>
      </c>
      <c r="F14" s="13">
        <v>80</v>
      </c>
      <c r="G14" s="13">
        <v>80</v>
      </c>
      <c r="H14" s="13">
        <v>80</v>
      </c>
      <c r="I14" s="17" t="str">
        <f t="shared" si="0"/>
        <v>Tốt</v>
      </c>
      <c r="J14" s="13">
        <v>80</v>
      </c>
      <c r="K14" s="17" t="str">
        <f t="shared" si="0"/>
        <v>Tốt</v>
      </c>
    </row>
    <row r="15" spans="1:11" x14ac:dyDescent="0.25">
      <c r="A15" s="13">
        <v>3</v>
      </c>
      <c r="B15" s="13">
        <v>24020391</v>
      </c>
      <c r="C15" s="14" t="s">
        <v>263</v>
      </c>
      <c r="D15" s="15">
        <v>38888</v>
      </c>
      <c r="E15" s="13">
        <v>90</v>
      </c>
      <c r="F15" s="13">
        <v>90</v>
      </c>
      <c r="G15" s="13">
        <v>90</v>
      </c>
      <c r="H15" s="13">
        <v>90</v>
      </c>
      <c r="I15" s="17" t="str">
        <f t="shared" si="0"/>
        <v>Xuất sắc</v>
      </c>
      <c r="J15" s="13">
        <v>90</v>
      </c>
      <c r="K15" s="17" t="str">
        <f t="shared" si="0"/>
        <v>Xuất sắc</v>
      </c>
    </row>
    <row r="16" spans="1:11" x14ac:dyDescent="0.25">
      <c r="A16" s="13">
        <v>4</v>
      </c>
      <c r="B16" s="13">
        <v>24020399</v>
      </c>
      <c r="C16" s="14" t="s">
        <v>924</v>
      </c>
      <c r="D16" s="15">
        <v>38746</v>
      </c>
      <c r="E16" s="13">
        <v>85</v>
      </c>
      <c r="F16" s="13">
        <v>85</v>
      </c>
      <c r="G16" s="13">
        <v>85</v>
      </c>
      <c r="H16" s="13">
        <v>85</v>
      </c>
      <c r="I16" s="17" t="str">
        <f t="shared" si="0"/>
        <v>Tốt</v>
      </c>
      <c r="J16" s="13">
        <v>85</v>
      </c>
      <c r="K16" s="17" t="str">
        <f t="shared" si="0"/>
        <v>Tốt</v>
      </c>
    </row>
    <row r="17" spans="1:11" x14ac:dyDescent="0.25">
      <c r="A17" s="13">
        <v>5</v>
      </c>
      <c r="B17" s="13">
        <v>24020407</v>
      </c>
      <c r="C17" s="14" t="s">
        <v>925</v>
      </c>
      <c r="D17" s="15">
        <v>39062</v>
      </c>
      <c r="E17" s="13">
        <v>80</v>
      </c>
      <c r="F17" s="13">
        <v>80</v>
      </c>
      <c r="G17" s="13">
        <v>80</v>
      </c>
      <c r="H17" s="13">
        <v>80</v>
      </c>
      <c r="I17" s="17" t="str">
        <f t="shared" si="0"/>
        <v>Tốt</v>
      </c>
      <c r="J17" s="13">
        <v>80</v>
      </c>
      <c r="K17" s="17" t="str">
        <f t="shared" si="0"/>
        <v>Tốt</v>
      </c>
    </row>
    <row r="18" spans="1:11" x14ac:dyDescent="0.25">
      <c r="A18" s="13">
        <v>6</v>
      </c>
      <c r="B18" s="13">
        <v>24020415</v>
      </c>
      <c r="C18" s="14" t="s">
        <v>926</v>
      </c>
      <c r="D18" s="15">
        <v>38804</v>
      </c>
      <c r="E18" s="13">
        <v>80</v>
      </c>
      <c r="F18" s="13">
        <v>80</v>
      </c>
      <c r="G18" s="13">
        <v>80</v>
      </c>
      <c r="H18" s="13">
        <v>80</v>
      </c>
      <c r="I18" s="17" t="str">
        <f t="shared" si="0"/>
        <v>Tốt</v>
      </c>
      <c r="J18" s="13">
        <v>80</v>
      </c>
      <c r="K18" s="17" t="str">
        <f t="shared" si="0"/>
        <v>Tốt</v>
      </c>
    </row>
    <row r="19" spans="1:11" x14ac:dyDescent="0.25">
      <c r="A19" s="13">
        <v>7</v>
      </c>
      <c r="B19" s="13">
        <v>24020423</v>
      </c>
      <c r="C19" s="14" t="s">
        <v>927</v>
      </c>
      <c r="D19" s="15">
        <v>38909</v>
      </c>
      <c r="E19" s="13">
        <v>80</v>
      </c>
      <c r="F19" s="13">
        <v>80</v>
      </c>
      <c r="G19" s="13">
        <v>80</v>
      </c>
      <c r="H19" s="13">
        <v>80</v>
      </c>
      <c r="I19" s="17" t="str">
        <f t="shared" si="0"/>
        <v>Tốt</v>
      </c>
      <c r="J19" s="13">
        <v>80</v>
      </c>
      <c r="K19" s="17" t="str">
        <f t="shared" si="0"/>
        <v>Tốt</v>
      </c>
    </row>
    <row r="20" spans="1:11" x14ac:dyDescent="0.25">
      <c r="A20" s="13">
        <v>8</v>
      </c>
      <c r="B20" s="13">
        <v>24020431</v>
      </c>
      <c r="C20" s="14" t="s">
        <v>928</v>
      </c>
      <c r="D20" s="15">
        <v>38849</v>
      </c>
      <c r="E20" s="13">
        <v>80</v>
      </c>
      <c r="F20" s="13">
        <v>80</v>
      </c>
      <c r="G20" s="13">
        <v>80</v>
      </c>
      <c r="H20" s="13">
        <v>80</v>
      </c>
      <c r="I20" s="17" t="str">
        <f t="shared" si="0"/>
        <v>Tốt</v>
      </c>
      <c r="J20" s="13">
        <v>80</v>
      </c>
      <c r="K20" s="17" t="str">
        <f t="shared" si="0"/>
        <v>Tốt</v>
      </c>
    </row>
    <row r="21" spans="1:11" x14ac:dyDescent="0.25">
      <c r="A21" s="13">
        <v>9</v>
      </c>
      <c r="B21" s="13">
        <v>24020439</v>
      </c>
      <c r="C21" s="14" t="s">
        <v>929</v>
      </c>
      <c r="D21" s="15">
        <v>38947</v>
      </c>
      <c r="E21" s="13">
        <v>90</v>
      </c>
      <c r="F21" s="13">
        <v>90</v>
      </c>
      <c r="G21" s="13">
        <v>90</v>
      </c>
      <c r="H21" s="13">
        <v>90</v>
      </c>
      <c r="I21" s="17" t="str">
        <f t="shared" si="0"/>
        <v>Xuất sắc</v>
      </c>
      <c r="J21" s="13">
        <v>90</v>
      </c>
      <c r="K21" s="17" t="str">
        <f t="shared" si="0"/>
        <v>Xuất sắc</v>
      </c>
    </row>
    <row r="22" spans="1:11" x14ac:dyDescent="0.25">
      <c r="A22" s="13">
        <v>10</v>
      </c>
      <c r="B22" s="13">
        <v>24020447</v>
      </c>
      <c r="C22" s="14" t="s">
        <v>470</v>
      </c>
      <c r="D22" s="15">
        <v>38821</v>
      </c>
      <c r="E22" s="13">
        <v>80</v>
      </c>
      <c r="F22" s="13">
        <v>80</v>
      </c>
      <c r="G22" s="13">
        <v>80</v>
      </c>
      <c r="H22" s="13">
        <v>80</v>
      </c>
      <c r="I22" s="17" t="str">
        <f t="shared" si="0"/>
        <v>Tốt</v>
      </c>
      <c r="J22" s="13">
        <v>80</v>
      </c>
      <c r="K22" s="17" t="str">
        <f t="shared" si="0"/>
        <v>Tốt</v>
      </c>
    </row>
    <row r="23" spans="1:11" x14ac:dyDescent="0.25">
      <c r="A23" s="13">
        <v>11</v>
      </c>
      <c r="B23" s="13">
        <v>24020455</v>
      </c>
      <c r="C23" s="14" t="s">
        <v>290</v>
      </c>
      <c r="D23" s="15">
        <v>38927</v>
      </c>
      <c r="E23" s="13">
        <v>90</v>
      </c>
      <c r="F23" s="13">
        <v>90</v>
      </c>
      <c r="G23" s="13">
        <v>90</v>
      </c>
      <c r="H23" s="13">
        <v>90</v>
      </c>
      <c r="I23" s="17" t="str">
        <f t="shared" si="0"/>
        <v>Xuất sắc</v>
      </c>
      <c r="J23" s="13">
        <v>90</v>
      </c>
      <c r="K23" s="17" t="str">
        <f t="shared" si="0"/>
        <v>Xuất sắc</v>
      </c>
    </row>
    <row r="24" spans="1:11" x14ac:dyDescent="0.25">
      <c r="A24" s="13">
        <v>12</v>
      </c>
      <c r="B24" s="13">
        <v>24020463</v>
      </c>
      <c r="C24" s="14" t="s">
        <v>930</v>
      </c>
      <c r="D24" s="15">
        <v>39073</v>
      </c>
      <c r="E24" s="13">
        <v>90</v>
      </c>
      <c r="F24" s="13">
        <v>90</v>
      </c>
      <c r="G24" s="13">
        <v>90</v>
      </c>
      <c r="H24" s="13">
        <v>90</v>
      </c>
      <c r="I24" s="17" t="str">
        <f t="shared" si="0"/>
        <v>Xuất sắc</v>
      </c>
      <c r="J24" s="13">
        <v>90</v>
      </c>
      <c r="K24" s="17" t="str">
        <f t="shared" si="0"/>
        <v>Xuất sắc</v>
      </c>
    </row>
    <row r="25" spans="1:11" x14ac:dyDescent="0.25">
      <c r="A25" s="13">
        <v>13</v>
      </c>
      <c r="B25" s="13">
        <v>24020471</v>
      </c>
      <c r="C25" s="14" t="s">
        <v>931</v>
      </c>
      <c r="D25" s="15">
        <v>38844</v>
      </c>
      <c r="E25" s="13">
        <v>90</v>
      </c>
      <c r="F25" s="13">
        <v>90</v>
      </c>
      <c r="G25" s="13">
        <v>90</v>
      </c>
      <c r="H25" s="13">
        <v>90</v>
      </c>
      <c r="I25" s="17" t="str">
        <f t="shared" si="0"/>
        <v>Xuất sắc</v>
      </c>
      <c r="J25" s="13">
        <v>90</v>
      </c>
      <c r="K25" s="17" t="str">
        <f t="shared" si="0"/>
        <v>Xuất sắc</v>
      </c>
    </row>
    <row r="26" spans="1:11" x14ac:dyDescent="0.25">
      <c r="A26" s="13">
        <v>14</v>
      </c>
      <c r="B26" s="13">
        <v>24020479</v>
      </c>
      <c r="C26" s="14" t="s">
        <v>932</v>
      </c>
      <c r="D26" s="15">
        <v>38928</v>
      </c>
      <c r="E26" s="13">
        <v>92</v>
      </c>
      <c r="F26" s="13">
        <v>92</v>
      </c>
      <c r="G26" s="13">
        <v>92</v>
      </c>
      <c r="H26" s="13">
        <v>92</v>
      </c>
      <c r="I26" s="17" t="str">
        <f t="shared" si="0"/>
        <v>Xuất sắc</v>
      </c>
      <c r="J26" s="13">
        <v>92</v>
      </c>
      <c r="K26" s="17" t="str">
        <f t="shared" si="0"/>
        <v>Xuất sắc</v>
      </c>
    </row>
    <row r="27" spans="1:11" x14ac:dyDescent="0.25">
      <c r="A27" s="13">
        <v>15</v>
      </c>
      <c r="B27" s="13">
        <v>24020487</v>
      </c>
      <c r="C27" s="14" t="s">
        <v>933</v>
      </c>
      <c r="D27" s="15">
        <v>39020</v>
      </c>
      <c r="E27" s="13">
        <v>90</v>
      </c>
      <c r="F27" s="13">
        <v>90</v>
      </c>
      <c r="G27" s="13">
        <v>90</v>
      </c>
      <c r="H27" s="13">
        <v>90</v>
      </c>
      <c r="I27" s="17" t="str">
        <f t="shared" si="0"/>
        <v>Xuất sắc</v>
      </c>
      <c r="J27" s="13">
        <v>90</v>
      </c>
      <c r="K27" s="17" t="str">
        <f t="shared" si="0"/>
        <v>Xuất sắc</v>
      </c>
    </row>
    <row r="28" spans="1:11" x14ac:dyDescent="0.25">
      <c r="A28" s="13">
        <v>16</v>
      </c>
      <c r="B28" s="13">
        <v>24020495</v>
      </c>
      <c r="C28" s="14" t="s">
        <v>934</v>
      </c>
      <c r="D28" s="15">
        <v>39081</v>
      </c>
      <c r="E28" s="13">
        <v>85</v>
      </c>
      <c r="F28" s="13">
        <v>85</v>
      </c>
      <c r="G28" s="13">
        <v>85</v>
      </c>
      <c r="H28" s="13">
        <v>85</v>
      </c>
      <c r="I28" s="17" t="str">
        <f t="shared" si="0"/>
        <v>Tốt</v>
      </c>
      <c r="J28" s="13">
        <v>85</v>
      </c>
      <c r="K28" s="17" t="str">
        <f t="shared" si="0"/>
        <v>Tốt</v>
      </c>
    </row>
    <row r="29" spans="1:11" x14ac:dyDescent="0.25">
      <c r="A29" s="13">
        <v>17</v>
      </c>
      <c r="B29" s="13">
        <v>24020503</v>
      </c>
      <c r="C29" s="14" t="s">
        <v>190</v>
      </c>
      <c r="D29" s="15">
        <v>38854</v>
      </c>
      <c r="E29" s="13">
        <v>90</v>
      </c>
      <c r="F29" s="13">
        <v>90</v>
      </c>
      <c r="G29" s="13">
        <v>90</v>
      </c>
      <c r="H29" s="13">
        <v>90</v>
      </c>
      <c r="I29" s="17" t="str">
        <f t="shared" ref="I29:I51" si="1">IF(H29&gt;=90,"Xuất sắc",IF(H29&gt;=80,"Tốt", IF(H29&gt;=65,"Khá",IF(H29&gt;=50,"Trung bình", IF(H29&gt;=35, "Yếu", "Kém")))))</f>
        <v>Xuất sắc</v>
      </c>
      <c r="J29" s="13">
        <v>90</v>
      </c>
      <c r="K29" s="17" t="str">
        <f t="shared" ref="K29:K51" si="2">IF(J29&gt;=90,"Xuất sắc",IF(J29&gt;=80,"Tốt", IF(J29&gt;=65,"Khá",IF(J29&gt;=50,"Trung bình", IF(J29&gt;=35, "Yếu", "Kém")))))</f>
        <v>Xuất sắc</v>
      </c>
    </row>
    <row r="30" spans="1:11" x14ac:dyDescent="0.25">
      <c r="A30" s="13">
        <v>18</v>
      </c>
      <c r="B30" s="13">
        <v>24020511</v>
      </c>
      <c r="C30" s="14" t="s">
        <v>935</v>
      </c>
      <c r="D30" s="15">
        <v>38844</v>
      </c>
      <c r="E30" s="13">
        <v>90</v>
      </c>
      <c r="F30" s="13">
        <v>90</v>
      </c>
      <c r="G30" s="13">
        <v>90</v>
      </c>
      <c r="H30" s="13">
        <v>90</v>
      </c>
      <c r="I30" s="17" t="str">
        <f t="shared" si="1"/>
        <v>Xuất sắc</v>
      </c>
      <c r="J30" s="13">
        <v>90</v>
      </c>
      <c r="K30" s="17" t="str">
        <f t="shared" si="2"/>
        <v>Xuất sắc</v>
      </c>
    </row>
    <row r="31" spans="1:11" x14ac:dyDescent="0.25">
      <c r="A31" s="13">
        <v>19</v>
      </c>
      <c r="B31" s="13">
        <v>24020519</v>
      </c>
      <c r="C31" s="14" t="s">
        <v>936</v>
      </c>
      <c r="D31" s="15">
        <v>38761</v>
      </c>
      <c r="E31" s="13">
        <v>85</v>
      </c>
      <c r="F31" s="13">
        <v>85</v>
      </c>
      <c r="G31" s="13">
        <v>85</v>
      </c>
      <c r="H31" s="13">
        <v>85</v>
      </c>
      <c r="I31" s="17" t="str">
        <f t="shared" si="1"/>
        <v>Tốt</v>
      </c>
      <c r="J31" s="13">
        <v>85</v>
      </c>
      <c r="K31" s="17" t="str">
        <f t="shared" si="2"/>
        <v>Tốt</v>
      </c>
    </row>
    <row r="32" spans="1:11" x14ac:dyDescent="0.25">
      <c r="A32" s="13">
        <v>20</v>
      </c>
      <c r="B32" s="13">
        <v>24020527</v>
      </c>
      <c r="C32" s="14" t="s">
        <v>473</v>
      </c>
      <c r="D32" s="15">
        <v>38948</v>
      </c>
      <c r="E32" s="13">
        <v>94</v>
      </c>
      <c r="F32" s="13">
        <v>94</v>
      </c>
      <c r="G32" s="13">
        <v>94</v>
      </c>
      <c r="H32" s="13">
        <v>94</v>
      </c>
      <c r="I32" s="17" t="str">
        <f t="shared" si="1"/>
        <v>Xuất sắc</v>
      </c>
      <c r="J32" s="13">
        <v>94</v>
      </c>
      <c r="K32" s="17" t="str">
        <f t="shared" si="2"/>
        <v>Xuất sắc</v>
      </c>
    </row>
    <row r="33" spans="1:11" x14ac:dyDescent="0.25">
      <c r="A33" s="13">
        <v>21</v>
      </c>
      <c r="B33" s="13">
        <v>24020535</v>
      </c>
      <c r="C33" s="14" t="s">
        <v>937</v>
      </c>
      <c r="D33" s="15">
        <v>38900</v>
      </c>
      <c r="E33" s="13">
        <v>80</v>
      </c>
      <c r="F33" s="13">
        <v>90</v>
      </c>
      <c r="G33" s="13">
        <v>90</v>
      </c>
      <c r="H33" s="13">
        <v>90</v>
      </c>
      <c r="I33" s="17" t="str">
        <f t="shared" si="1"/>
        <v>Xuất sắc</v>
      </c>
      <c r="J33" s="13">
        <v>90</v>
      </c>
      <c r="K33" s="17" t="str">
        <f t="shared" si="2"/>
        <v>Xuất sắc</v>
      </c>
    </row>
    <row r="34" spans="1:11" x14ac:dyDescent="0.25">
      <c r="A34" s="13">
        <v>22</v>
      </c>
      <c r="B34" s="13">
        <v>24020543</v>
      </c>
      <c r="C34" s="14" t="s">
        <v>938</v>
      </c>
      <c r="D34" s="15">
        <v>38872</v>
      </c>
      <c r="E34" s="13">
        <v>90</v>
      </c>
      <c r="F34" s="13">
        <v>90</v>
      </c>
      <c r="G34" s="13">
        <v>90</v>
      </c>
      <c r="H34" s="13">
        <v>90</v>
      </c>
      <c r="I34" s="17" t="str">
        <f t="shared" si="1"/>
        <v>Xuất sắc</v>
      </c>
      <c r="J34" s="13">
        <v>90</v>
      </c>
      <c r="K34" s="17" t="str">
        <f t="shared" si="2"/>
        <v>Xuất sắc</v>
      </c>
    </row>
    <row r="35" spans="1:11" x14ac:dyDescent="0.25">
      <c r="A35" s="13">
        <v>23</v>
      </c>
      <c r="B35" s="13">
        <v>24020551</v>
      </c>
      <c r="C35" s="14" t="s">
        <v>939</v>
      </c>
      <c r="D35" s="15">
        <v>39061</v>
      </c>
      <c r="E35" s="13">
        <v>80</v>
      </c>
      <c r="F35" s="13">
        <v>80</v>
      </c>
      <c r="G35" s="13">
        <v>80</v>
      </c>
      <c r="H35" s="13">
        <v>80</v>
      </c>
      <c r="I35" s="17" t="str">
        <f t="shared" si="1"/>
        <v>Tốt</v>
      </c>
      <c r="J35" s="13">
        <v>80</v>
      </c>
      <c r="K35" s="17" t="str">
        <f t="shared" si="2"/>
        <v>Tốt</v>
      </c>
    </row>
    <row r="36" spans="1:11" x14ac:dyDescent="0.25">
      <c r="A36" s="13">
        <v>24</v>
      </c>
      <c r="B36" s="13">
        <v>24020559</v>
      </c>
      <c r="C36" s="14" t="s">
        <v>940</v>
      </c>
      <c r="D36" s="15">
        <v>38721</v>
      </c>
      <c r="E36" s="13">
        <v>80</v>
      </c>
      <c r="F36" s="13">
        <v>90</v>
      </c>
      <c r="G36" s="13">
        <v>90</v>
      </c>
      <c r="H36" s="13">
        <v>90</v>
      </c>
      <c r="I36" s="17" t="str">
        <f t="shared" si="1"/>
        <v>Xuất sắc</v>
      </c>
      <c r="J36" s="13">
        <v>90</v>
      </c>
      <c r="K36" s="17" t="str">
        <f t="shared" si="2"/>
        <v>Xuất sắc</v>
      </c>
    </row>
    <row r="37" spans="1:11" x14ac:dyDescent="0.25">
      <c r="A37" s="13">
        <v>25</v>
      </c>
      <c r="B37" s="13">
        <v>24020567</v>
      </c>
      <c r="C37" s="14" t="s">
        <v>941</v>
      </c>
      <c r="D37" s="15">
        <v>39070</v>
      </c>
      <c r="E37" s="13">
        <v>90</v>
      </c>
      <c r="F37" s="13">
        <v>90</v>
      </c>
      <c r="G37" s="13">
        <v>90</v>
      </c>
      <c r="H37" s="13">
        <v>90</v>
      </c>
      <c r="I37" s="17" t="str">
        <f t="shared" si="1"/>
        <v>Xuất sắc</v>
      </c>
      <c r="J37" s="13">
        <v>90</v>
      </c>
      <c r="K37" s="17" t="str">
        <f t="shared" si="2"/>
        <v>Xuất sắc</v>
      </c>
    </row>
    <row r="38" spans="1:11" x14ac:dyDescent="0.25">
      <c r="A38" s="13">
        <v>26</v>
      </c>
      <c r="B38" s="13">
        <v>24020575</v>
      </c>
      <c r="C38" s="14" t="s">
        <v>370</v>
      </c>
      <c r="D38" s="15">
        <v>38930</v>
      </c>
      <c r="E38" s="13">
        <v>82</v>
      </c>
      <c r="F38" s="13">
        <v>82</v>
      </c>
      <c r="G38" s="13">
        <v>82</v>
      </c>
      <c r="H38" s="13">
        <v>82</v>
      </c>
      <c r="I38" s="17" t="str">
        <f t="shared" si="1"/>
        <v>Tốt</v>
      </c>
      <c r="J38" s="13">
        <v>82</v>
      </c>
      <c r="K38" s="17" t="str">
        <f t="shared" si="2"/>
        <v>Tốt</v>
      </c>
    </row>
    <row r="39" spans="1:11" x14ac:dyDescent="0.25">
      <c r="A39" s="13">
        <v>27</v>
      </c>
      <c r="B39" s="13">
        <v>24020599</v>
      </c>
      <c r="C39" s="14" t="s">
        <v>942</v>
      </c>
      <c r="D39" s="15">
        <v>38998</v>
      </c>
      <c r="E39" s="13">
        <v>85</v>
      </c>
      <c r="F39" s="13">
        <v>82</v>
      </c>
      <c r="G39" s="13">
        <v>82</v>
      </c>
      <c r="H39" s="13">
        <v>82</v>
      </c>
      <c r="I39" s="17" t="str">
        <f t="shared" si="1"/>
        <v>Tốt</v>
      </c>
      <c r="J39" s="13">
        <v>82</v>
      </c>
      <c r="K39" s="17" t="str">
        <f t="shared" si="2"/>
        <v>Tốt</v>
      </c>
    </row>
    <row r="40" spans="1:11" x14ac:dyDescent="0.25">
      <c r="A40" s="13">
        <v>28</v>
      </c>
      <c r="B40" s="13">
        <v>24020607</v>
      </c>
      <c r="C40" s="14" t="s">
        <v>943</v>
      </c>
      <c r="D40" s="15">
        <v>39034</v>
      </c>
      <c r="E40" s="13">
        <v>80</v>
      </c>
      <c r="F40" s="13">
        <v>80</v>
      </c>
      <c r="G40" s="13">
        <v>80</v>
      </c>
      <c r="H40" s="13">
        <v>80</v>
      </c>
      <c r="I40" s="17" t="str">
        <f t="shared" si="1"/>
        <v>Tốt</v>
      </c>
      <c r="J40" s="13">
        <v>80</v>
      </c>
      <c r="K40" s="17" t="str">
        <f t="shared" si="2"/>
        <v>Tốt</v>
      </c>
    </row>
    <row r="41" spans="1:11" x14ac:dyDescent="0.25">
      <c r="A41" s="13">
        <v>29</v>
      </c>
      <c r="B41" s="13">
        <v>24020615</v>
      </c>
      <c r="C41" s="14" t="s">
        <v>944</v>
      </c>
      <c r="D41" s="15">
        <v>39043</v>
      </c>
      <c r="E41" s="13">
        <v>85</v>
      </c>
      <c r="F41" s="13">
        <v>85</v>
      </c>
      <c r="G41" s="13">
        <v>85</v>
      </c>
      <c r="H41" s="13">
        <v>85</v>
      </c>
      <c r="I41" s="17" t="str">
        <f t="shared" si="1"/>
        <v>Tốt</v>
      </c>
      <c r="J41" s="13">
        <v>85</v>
      </c>
      <c r="K41" s="17" t="str">
        <f t="shared" si="2"/>
        <v>Tốt</v>
      </c>
    </row>
    <row r="42" spans="1:11" x14ac:dyDescent="0.25">
      <c r="A42" s="13">
        <v>30</v>
      </c>
      <c r="B42" s="13">
        <v>24020623</v>
      </c>
      <c r="C42" s="14" t="s">
        <v>497</v>
      </c>
      <c r="D42" s="15">
        <v>39040</v>
      </c>
      <c r="E42" s="13">
        <v>80</v>
      </c>
      <c r="F42" s="13">
        <v>80</v>
      </c>
      <c r="G42" s="13">
        <v>80</v>
      </c>
      <c r="H42" s="13">
        <v>80</v>
      </c>
      <c r="I42" s="17" t="str">
        <f t="shared" si="1"/>
        <v>Tốt</v>
      </c>
      <c r="J42" s="13">
        <v>80</v>
      </c>
      <c r="K42" s="17" t="str">
        <f t="shared" si="2"/>
        <v>Tốt</v>
      </c>
    </row>
    <row r="43" spans="1:11" x14ac:dyDescent="0.25">
      <c r="A43" s="13">
        <v>31</v>
      </c>
      <c r="B43" s="13">
        <v>24020631</v>
      </c>
      <c r="C43" s="14" t="s">
        <v>945</v>
      </c>
      <c r="D43" s="15">
        <v>38562</v>
      </c>
      <c r="E43" s="13">
        <v>90</v>
      </c>
      <c r="F43" s="13">
        <v>90</v>
      </c>
      <c r="G43" s="13">
        <v>90</v>
      </c>
      <c r="H43" s="13">
        <v>90</v>
      </c>
      <c r="I43" s="17" t="str">
        <f t="shared" si="1"/>
        <v>Xuất sắc</v>
      </c>
      <c r="J43" s="13">
        <v>90</v>
      </c>
      <c r="K43" s="17" t="str">
        <f t="shared" si="2"/>
        <v>Xuất sắc</v>
      </c>
    </row>
    <row r="44" spans="1:11" x14ac:dyDescent="0.25">
      <c r="A44" s="13">
        <v>32</v>
      </c>
      <c r="B44" s="13">
        <v>24020639</v>
      </c>
      <c r="C44" s="14" t="s">
        <v>946</v>
      </c>
      <c r="D44" s="15">
        <v>39023</v>
      </c>
      <c r="E44" s="13">
        <v>80</v>
      </c>
      <c r="F44" s="13">
        <v>80</v>
      </c>
      <c r="G44" s="13">
        <v>80</v>
      </c>
      <c r="H44" s="13">
        <v>80</v>
      </c>
      <c r="I44" s="17" t="str">
        <f t="shared" si="1"/>
        <v>Tốt</v>
      </c>
      <c r="J44" s="13">
        <v>80</v>
      </c>
      <c r="K44" s="17" t="str">
        <f t="shared" si="2"/>
        <v>Tốt</v>
      </c>
    </row>
    <row r="45" spans="1:11" x14ac:dyDescent="0.25">
      <c r="A45" s="13">
        <v>33</v>
      </c>
      <c r="B45" s="13">
        <v>24020647</v>
      </c>
      <c r="C45" s="14" t="s">
        <v>947</v>
      </c>
      <c r="D45" s="15">
        <v>39022</v>
      </c>
      <c r="E45" s="13">
        <v>90</v>
      </c>
      <c r="F45" s="13">
        <v>90</v>
      </c>
      <c r="G45" s="13">
        <v>90</v>
      </c>
      <c r="H45" s="13">
        <v>90</v>
      </c>
      <c r="I45" s="17" t="str">
        <f t="shared" si="1"/>
        <v>Xuất sắc</v>
      </c>
      <c r="J45" s="13">
        <v>90</v>
      </c>
      <c r="K45" s="17" t="str">
        <f t="shared" si="2"/>
        <v>Xuất sắc</v>
      </c>
    </row>
    <row r="46" spans="1:11" x14ac:dyDescent="0.25">
      <c r="A46" s="13">
        <v>34</v>
      </c>
      <c r="B46" s="13">
        <v>24020655</v>
      </c>
      <c r="C46" s="14" t="s">
        <v>948</v>
      </c>
      <c r="D46" s="15">
        <v>38788</v>
      </c>
      <c r="E46" s="13">
        <v>80</v>
      </c>
      <c r="F46" s="13">
        <v>80</v>
      </c>
      <c r="G46" s="13">
        <v>80</v>
      </c>
      <c r="H46" s="13">
        <v>80</v>
      </c>
      <c r="I46" s="17" t="str">
        <f t="shared" si="1"/>
        <v>Tốt</v>
      </c>
      <c r="J46" s="13">
        <v>80</v>
      </c>
      <c r="K46" s="17" t="str">
        <f t="shared" si="2"/>
        <v>Tốt</v>
      </c>
    </row>
    <row r="47" spans="1:11" x14ac:dyDescent="0.25">
      <c r="A47" s="13">
        <v>35</v>
      </c>
      <c r="B47" s="13">
        <v>24020663</v>
      </c>
      <c r="C47" s="14" t="s">
        <v>949</v>
      </c>
      <c r="D47" s="15">
        <v>38957</v>
      </c>
      <c r="E47" s="13">
        <v>80</v>
      </c>
      <c r="F47" s="13">
        <v>80</v>
      </c>
      <c r="G47" s="13">
        <v>80</v>
      </c>
      <c r="H47" s="13">
        <v>80</v>
      </c>
      <c r="I47" s="17" t="str">
        <f t="shared" si="1"/>
        <v>Tốt</v>
      </c>
      <c r="J47" s="13">
        <v>80</v>
      </c>
      <c r="K47" s="17" t="str">
        <f t="shared" si="2"/>
        <v>Tốt</v>
      </c>
    </row>
    <row r="48" spans="1:11" x14ac:dyDescent="0.25">
      <c r="A48" s="13">
        <v>36</v>
      </c>
      <c r="B48" s="13">
        <v>24020671</v>
      </c>
      <c r="C48" s="14" t="s">
        <v>950</v>
      </c>
      <c r="D48" s="15">
        <v>39041</v>
      </c>
      <c r="E48" s="13">
        <v>80</v>
      </c>
      <c r="F48" s="13">
        <v>80</v>
      </c>
      <c r="G48" s="13">
        <v>80</v>
      </c>
      <c r="H48" s="13">
        <v>80</v>
      </c>
      <c r="I48" s="17" t="str">
        <f t="shared" si="1"/>
        <v>Tốt</v>
      </c>
      <c r="J48" s="13">
        <v>80</v>
      </c>
      <c r="K48" s="17" t="str">
        <f t="shared" si="2"/>
        <v>Tốt</v>
      </c>
    </row>
    <row r="49" spans="1:11" x14ac:dyDescent="0.25">
      <c r="A49" s="13">
        <v>37</v>
      </c>
      <c r="B49" s="13">
        <v>24020679</v>
      </c>
      <c r="C49" s="14" t="s">
        <v>951</v>
      </c>
      <c r="D49" s="15">
        <v>38712</v>
      </c>
      <c r="E49" s="13">
        <v>90</v>
      </c>
      <c r="F49" s="13">
        <v>90</v>
      </c>
      <c r="G49" s="13">
        <v>90</v>
      </c>
      <c r="H49" s="13">
        <v>90</v>
      </c>
      <c r="I49" s="17" t="str">
        <f t="shared" si="1"/>
        <v>Xuất sắc</v>
      </c>
      <c r="J49" s="13">
        <v>90</v>
      </c>
      <c r="K49" s="17" t="str">
        <f t="shared" si="2"/>
        <v>Xuất sắc</v>
      </c>
    </row>
    <row r="50" spans="1:11" x14ac:dyDescent="0.25">
      <c r="A50" s="13">
        <v>38</v>
      </c>
      <c r="B50" s="13">
        <v>24020687</v>
      </c>
      <c r="C50" s="14" t="s">
        <v>952</v>
      </c>
      <c r="D50" s="15">
        <v>38908</v>
      </c>
      <c r="E50" s="13">
        <v>80</v>
      </c>
      <c r="F50" s="13">
        <v>80</v>
      </c>
      <c r="G50" s="13">
        <v>80</v>
      </c>
      <c r="H50" s="13">
        <v>80</v>
      </c>
      <c r="I50" s="17" t="str">
        <f t="shared" si="1"/>
        <v>Tốt</v>
      </c>
      <c r="J50" s="13">
        <v>80</v>
      </c>
      <c r="K50" s="17" t="str">
        <f t="shared" si="2"/>
        <v>Tốt</v>
      </c>
    </row>
    <row r="51" spans="1:11" x14ac:dyDescent="0.25">
      <c r="A51" s="13">
        <v>39</v>
      </c>
      <c r="B51" s="13">
        <v>24020695</v>
      </c>
      <c r="C51" s="14" t="s">
        <v>613</v>
      </c>
      <c r="D51" s="15">
        <v>38948</v>
      </c>
      <c r="E51" s="13">
        <v>82</v>
      </c>
      <c r="F51" s="13">
        <v>82</v>
      </c>
      <c r="G51" s="13">
        <v>82</v>
      </c>
      <c r="H51" s="13">
        <v>82</v>
      </c>
      <c r="I51" s="17" t="str">
        <f t="shared" si="1"/>
        <v>Tốt</v>
      </c>
      <c r="J51" s="13">
        <v>82</v>
      </c>
      <c r="K51" s="17" t="str">
        <f t="shared" si="2"/>
        <v>Tốt</v>
      </c>
    </row>
    <row r="53" spans="1:11" x14ac:dyDescent="0.25">
      <c r="A53" s="38" t="s">
        <v>953</v>
      </c>
      <c r="B53" s="38"/>
      <c r="C53" s="38"/>
    </row>
  </sheetData>
  <mergeCells count="16">
    <mergeCell ref="A6:K6"/>
    <mergeCell ref="A1:D1"/>
    <mergeCell ref="G1:K1"/>
    <mergeCell ref="A2:D2"/>
    <mergeCell ref="G2:K2"/>
    <mergeCell ref="A5:K5"/>
    <mergeCell ref="A53:C53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290CB-FE2F-45A0-988A-A332E52F9A98}">
  <dimension ref="A1:K54"/>
  <sheetViews>
    <sheetView topLeftCell="A6" workbookViewId="0">
      <selection activeCell="H57" sqref="H57"/>
    </sheetView>
  </sheetViews>
  <sheetFormatPr defaultRowHeight="15" x14ac:dyDescent="0.25"/>
  <cols>
    <col min="1" max="1" width="6.125" style="4" customWidth="1"/>
    <col min="2" max="2" width="9" style="4"/>
    <col min="3" max="3" width="21.25" style="1" bestFit="1" customWidth="1"/>
    <col min="4" max="4" width="11.375" style="4" customWidth="1"/>
    <col min="5" max="5" width="6.875" style="4" bestFit="1" customWidth="1"/>
    <col min="6" max="8" width="5.375" style="4" bestFit="1" customWidth="1"/>
    <col min="9" max="9" width="9" style="1"/>
    <col min="10" max="10" width="5.375" style="4" bestFit="1" customWidth="1"/>
    <col min="11" max="16384" width="9" style="1"/>
  </cols>
  <sheetData>
    <row r="1" spans="1:11" ht="16.5" x14ac:dyDescent="0.25">
      <c r="A1" s="35" t="s">
        <v>0</v>
      </c>
      <c r="B1" s="35"/>
      <c r="C1" s="35"/>
      <c r="D1" s="35"/>
      <c r="G1" s="36" t="s">
        <v>2</v>
      </c>
      <c r="H1" s="36"/>
      <c r="I1" s="36"/>
      <c r="J1" s="36"/>
      <c r="K1" s="36"/>
    </row>
    <row r="2" spans="1:11" ht="16.5" x14ac:dyDescent="0.25">
      <c r="A2" s="37" t="s">
        <v>1</v>
      </c>
      <c r="B2" s="37"/>
      <c r="C2" s="37"/>
      <c r="D2" s="37"/>
      <c r="G2" s="36" t="s">
        <v>3</v>
      </c>
      <c r="H2" s="36"/>
      <c r="I2" s="36"/>
      <c r="J2" s="36"/>
      <c r="K2" s="36"/>
    </row>
    <row r="5" spans="1:11" ht="19.5" x14ac:dyDescent="0.25">
      <c r="A5" s="34" t="s">
        <v>4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ht="19.5" x14ac:dyDescent="0.25">
      <c r="A6" s="34" t="s">
        <v>46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ht="19.5" x14ac:dyDescent="0.25">
      <c r="A7" s="34" t="s">
        <v>20</v>
      </c>
      <c r="B7" s="34"/>
      <c r="C7" s="34"/>
      <c r="D7" s="34"/>
      <c r="E7" s="34"/>
      <c r="F7" s="34"/>
      <c r="G7" s="34"/>
      <c r="H7" s="34"/>
      <c r="I7" s="34"/>
      <c r="J7" s="34"/>
      <c r="K7" s="34"/>
    </row>
    <row r="10" spans="1:11" ht="15.75" x14ac:dyDescent="0.25">
      <c r="A10" s="39" t="s">
        <v>5</v>
      </c>
      <c r="B10" s="40" t="s">
        <v>6</v>
      </c>
      <c r="C10" s="40" t="s">
        <v>7</v>
      </c>
      <c r="D10" s="40" t="s">
        <v>8</v>
      </c>
      <c r="E10" s="5" t="s">
        <v>9</v>
      </c>
      <c r="F10" s="5" t="s">
        <v>9</v>
      </c>
      <c r="G10" s="5" t="s">
        <v>9</v>
      </c>
      <c r="H10" s="40" t="s">
        <v>13</v>
      </c>
      <c r="I10" s="40"/>
      <c r="J10" s="40" t="s">
        <v>13</v>
      </c>
      <c r="K10" s="40"/>
    </row>
    <row r="11" spans="1:11" ht="36.75" customHeight="1" x14ac:dyDescent="0.25">
      <c r="A11" s="39"/>
      <c r="B11" s="40"/>
      <c r="C11" s="40"/>
      <c r="D11" s="40"/>
      <c r="E11" s="5" t="s">
        <v>10</v>
      </c>
      <c r="F11" s="5" t="s">
        <v>11</v>
      </c>
      <c r="G11" s="5" t="s">
        <v>12</v>
      </c>
      <c r="H11" s="40" t="s">
        <v>14</v>
      </c>
      <c r="I11" s="40"/>
      <c r="J11" s="40" t="s">
        <v>29</v>
      </c>
      <c r="K11" s="40"/>
    </row>
    <row r="12" spans="1:11" ht="15.75" x14ac:dyDescent="0.25">
      <c r="A12" s="39"/>
      <c r="B12" s="40"/>
      <c r="C12" s="40"/>
      <c r="D12" s="40"/>
      <c r="E12" s="6"/>
      <c r="F12" s="6"/>
      <c r="G12" s="6"/>
      <c r="H12" s="5" t="s">
        <v>9</v>
      </c>
      <c r="I12" s="5" t="s">
        <v>15</v>
      </c>
      <c r="J12" s="5" t="s">
        <v>9</v>
      </c>
      <c r="K12" s="5" t="s">
        <v>15</v>
      </c>
    </row>
    <row r="13" spans="1:11" x14ac:dyDescent="0.25">
      <c r="A13" s="13">
        <v>1</v>
      </c>
      <c r="B13" s="13">
        <v>24020376</v>
      </c>
      <c r="C13" s="14" t="s">
        <v>214</v>
      </c>
      <c r="D13" s="15">
        <v>38869</v>
      </c>
      <c r="E13" s="13">
        <v>80</v>
      </c>
      <c r="F13" s="13">
        <v>80</v>
      </c>
      <c r="G13" s="13">
        <v>80</v>
      </c>
      <c r="H13" s="13">
        <v>80</v>
      </c>
      <c r="I13" s="17" t="str">
        <f t="shared" ref="I13:I52" si="0">IF(H13&gt;=90,"Xuất sắc",IF(H13&gt;=80,"Tốt", IF(H13&gt;=65,"Khá",IF(H13&gt;=50,"Trung bình", IF(H13&gt;=35, "Yếu", "Kém")))))</f>
        <v>Tốt</v>
      </c>
      <c r="J13" s="13">
        <v>80</v>
      </c>
      <c r="K13" s="17" t="str">
        <f t="shared" ref="K13:K52" si="1">IF(J13&gt;=90,"Xuất sắc",IF(J13&gt;=80,"Tốt", IF(J13&gt;=65,"Khá",IF(J13&gt;=50,"Trung bình", IF(J13&gt;=35, "Yếu", "Kém")))))</f>
        <v>Tốt</v>
      </c>
    </row>
    <row r="14" spans="1:11" x14ac:dyDescent="0.25">
      <c r="A14" s="13">
        <v>2</v>
      </c>
      <c r="B14" s="13">
        <v>24020384</v>
      </c>
      <c r="C14" s="14" t="s">
        <v>137</v>
      </c>
      <c r="D14" s="15">
        <v>38798</v>
      </c>
      <c r="E14" s="13">
        <v>90</v>
      </c>
      <c r="F14" s="13">
        <v>90</v>
      </c>
      <c r="G14" s="13">
        <v>90</v>
      </c>
      <c r="H14" s="13">
        <v>90</v>
      </c>
      <c r="I14" s="17" t="str">
        <f t="shared" si="0"/>
        <v>Xuất sắc</v>
      </c>
      <c r="J14" s="13">
        <v>90</v>
      </c>
      <c r="K14" s="17" t="str">
        <f t="shared" si="1"/>
        <v>Xuất sắc</v>
      </c>
    </row>
    <row r="15" spans="1:11" x14ac:dyDescent="0.25">
      <c r="A15" s="13">
        <v>3</v>
      </c>
      <c r="B15" s="13">
        <v>24020392</v>
      </c>
      <c r="C15" s="14" t="s">
        <v>91</v>
      </c>
      <c r="D15" s="15">
        <v>38922</v>
      </c>
      <c r="E15" s="13">
        <v>90</v>
      </c>
      <c r="F15" s="13">
        <v>90</v>
      </c>
      <c r="G15" s="13">
        <v>90</v>
      </c>
      <c r="H15" s="13">
        <v>90</v>
      </c>
      <c r="I15" s="17" t="str">
        <f t="shared" si="0"/>
        <v>Xuất sắc</v>
      </c>
      <c r="J15" s="13">
        <v>90</v>
      </c>
      <c r="K15" s="17" t="str">
        <f t="shared" si="1"/>
        <v>Xuất sắc</v>
      </c>
    </row>
    <row r="16" spans="1:11" x14ac:dyDescent="0.25">
      <c r="A16" s="13">
        <v>4</v>
      </c>
      <c r="B16" s="13">
        <v>24020400</v>
      </c>
      <c r="C16" s="14" t="s">
        <v>954</v>
      </c>
      <c r="D16" s="15">
        <v>38906</v>
      </c>
      <c r="E16" s="13">
        <v>70</v>
      </c>
      <c r="F16" s="13">
        <v>70</v>
      </c>
      <c r="G16" s="13">
        <v>70</v>
      </c>
      <c r="H16" s="13">
        <v>70</v>
      </c>
      <c r="I16" s="17" t="str">
        <f t="shared" si="0"/>
        <v>Khá</v>
      </c>
      <c r="J16" s="13">
        <v>70</v>
      </c>
      <c r="K16" s="17" t="str">
        <f t="shared" si="1"/>
        <v>Khá</v>
      </c>
    </row>
    <row r="17" spans="1:11" x14ac:dyDescent="0.25">
      <c r="A17" s="13">
        <v>5</v>
      </c>
      <c r="B17" s="13">
        <v>24020408</v>
      </c>
      <c r="C17" s="14" t="s">
        <v>606</v>
      </c>
      <c r="D17" s="15">
        <v>38908</v>
      </c>
      <c r="E17" s="13">
        <v>80</v>
      </c>
      <c r="F17" s="13">
        <v>77</v>
      </c>
      <c r="G17" s="13">
        <v>77</v>
      </c>
      <c r="H17" s="13">
        <v>77</v>
      </c>
      <c r="I17" s="17" t="str">
        <f t="shared" si="0"/>
        <v>Khá</v>
      </c>
      <c r="J17" s="13">
        <v>77</v>
      </c>
      <c r="K17" s="17" t="str">
        <f t="shared" si="1"/>
        <v>Khá</v>
      </c>
    </row>
    <row r="18" spans="1:11" x14ac:dyDescent="0.25">
      <c r="A18" s="13">
        <v>6</v>
      </c>
      <c r="B18" s="13">
        <v>24020416</v>
      </c>
      <c r="C18" s="14" t="s">
        <v>955</v>
      </c>
      <c r="D18" s="15">
        <v>39026</v>
      </c>
      <c r="E18" s="13">
        <v>70</v>
      </c>
      <c r="F18" s="13">
        <v>70</v>
      </c>
      <c r="G18" s="13">
        <v>70</v>
      </c>
      <c r="H18" s="13">
        <v>70</v>
      </c>
      <c r="I18" s="17" t="str">
        <f t="shared" si="0"/>
        <v>Khá</v>
      </c>
      <c r="J18" s="13">
        <v>70</v>
      </c>
      <c r="K18" s="17" t="str">
        <f t="shared" si="1"/>
        <v>Khá</v>
      </c>
    </row>
    <row r="19" spans="1:11" x14ac:dyDescent="0.25">
      <c r="A19" s="13">
        <v>7</v>
      </c>
      <c r="B19" s="13">
        <v>24020424</v>
      </c>
      <c r="C19" s="14" t="s">
        <v>927</v>
      </c>
      <c r="D19" s="15">
        <v>38900</v>
      </c>
      <c r="E19" s="13">
        <v>82</v>
      </c>
      <c r="F19" s="13">
        <v>92</v>
      </c>
      <c r="G19" s="13">
        <v>92</v>
      </c>
      <c r="H19" s="13">
        <v>92</v>
      </c>
      <c r="I19" s="17" t="str">
        <f t="shared" si="0"/>
        <v>Xuất sắc</v>
      </c>
      <c r="J19" s="13">
        <v>92</v>
      </c>
      <c r="K19" s="17" t="str">
        <f t="shared" si="1"/>
        <v>Xuất sắc</v>
      </c>
    </row>
    <row r="20" spans="1:11" x14ac:dyDescent="0.25">
      <c r="A20" s="13">
        <v>8</v>
      </c>
      <c r="B20" s="13">
        <v>24020432</v>
      </c>
      <c r="C20" s="14" t="s">
        <v>956</v>
      </c>
      <c r="D20" s="15">
        <v>38886</v>
      </c>
      <c r="E20" s="13">
        <v>70</v>
      </c>
      <c r="F20" s="13">
        <v>70</v>
      </c>
      <c r="G20" s="13">
        <v>70</v>
      </c>
      <c r="H20" s="13">
        <v>70</v>
      </c>
      <c r="I20" s="17" t="str">
        <f t="shared" si="0"/>
        <v>Khá</v>
      </c>
      <c r="J20" s="13">
        <v>70</v>
      </c>
      <c r="K20" s="17" t="str">
        <f t="shared" si="1"/>
        <v>Khá</v>
      </c>
    </row>
    <row r="21" spans="1:11" x14ac:dyDescent="0.25">
      <c r="A21" s="13">
        <v>9</v>
      </c>
      <c r="B21" s="13">
        <v>24020440</v>
      </c>
      <c r="C21" s="14" t="s">
        <v>957</v>
      </c>
      <c r="D21" s="15">
        <v>38598</v>
      </c>
      <c r="E21" s="13">
        <v>80</v>
      </c>
      <c r="F21" s="13">
        <v>80</v>
      </c>
      <c r="G21" s="13">
        <v>80</v>
      </c>
      <c r="H21" s="13">
        <v>80</v>
      </c>
      <c r="I21" s="17" t="str">
        <f t="shared" si="0"/>
        <v>Tốt</v>
      </c>
      <c r="J21" s="13">
        <v>80</v>
      </c>
      <c r="K21" s="17" t="str">
        <f t="shared" si="1"/>
        <v>Tốt</v>
      </c>
    </row>
    <row r="22" spans="1:11" x14ac:dyDescent="0.25">
      <c r="A22" s="13">
        <v>10</v>
      </c>
      <c r="B22" s="13">
        <v>24020448</v>
      </c>
      <c r="C22" s="14" t="s">
        <v>470</v>
      </c>
      <c r="D22" s="15">
        <v>38810</v>
      </c>
      <c r="E22" s="13">
        <v>87</v>
      </c>
      <c r="F22" s="13">
        <v>87</v>
      </c>
      <c r="G22" s="13">
        <v>87</v>
      </c>
      <c r="H22" s="13">
        <v>87</v>
      </c>
      <c r="I22" s="17" t="str">
        <f t="shared" si="0"/>
        <v>Tốt</v>
      </c>
      <c r="J22" s="13">
        <v>87</v>
      </c>
      <c r="K22" s="17" t="str">
        <f t="shared" si="1"/>
        <v>Tốt</v>
      </c>
    </row>
    <row r="23" spans="1:11" x14ac:dyDescent="0.25">
      <c r="A23" s="13">
        <v>11</v>
      </c>
      <c r="B23" s="13">
        <v>24020456</v>
      </c>
      <c r="C23" s="14" t="s">
        <v>958</v>
      </c>
      <c r="D23" s="15">
        <v>38976</v>
      </c>
      <c r="E23" s="13">
        <v>70</v>
      </c>
      <c r="F23" s="13">
        <v>70</v>
      </c>
      <c r="G23" s="13">
        <v>70</v>
      </c>
      <c r="H23" s="13">
        <v>70</v>
      </c>
      <c r="I23" s="17" t="str">
        <f t="shared" si="0"/>
        <v>Khá</v>
      </c>
      <c r="J23" s="13">
        <v>70</v>
      </c>
      <c r="K23" s="17" t="str">
        <f t="shared" si="1"/>
        <v>Khá</v>
      </c>
    </row>
    <row r="24" spans="1:11" x14ac:dyDescent="0.25">
      <c r="A24" s="13">
        <v>12</v>
      </c>
      <c r="B24" s="13">
        <v>24020464</v>
      </c>
      <c r="C24" s="14" t="s">
        <v>959</v>
      </c>
      <c r="D24" s="15">
        <v>39071</v>
      </c>
      <c r="E24" s="13">
        <v>80</v>
      </c>
      <c r="F24" s="13">
        <v>80</v>
      </c>
      <c r="G24" s="13">
        <v>80</v>
      </c>
      <c r="H24" s="13">
        <v>80</v>
      </c>
      <c r="I24" s="17" t="str">
        <f t="shared" si="0"/>
        <v>Tốt</v>
      </c>
      <c r="J24" s="13">
        <v>80</v>
      </c>
      <c r="K24" s="17" t="str">
        <f t="shared" si="1"/>
        <v>Tốt</v>
      </c>
    </row>
    <row r="25" spans="1:11" x14ac:dyDescent="0.25">
      <c r="A25" s="13">
        <v>13</v>
      </c>
      <c r="B25" s="13">
        <v>24020480</v>
      </c>
      <c r="C25" s="14" t="s">
        <v>678</v>
      </c>
      <c r="D25" s="15">
        <v>38968</v>
      </c>
      <c r="E25" s="13">
        <v>70</v>
      </c>
      <c r="F25" s="13">
        <v>70</v>
      </c>
      <c r="G25" s="13">
        <v>70</v>
      </c>
      <c r="H25" s="13">
        <v>70</v>
      </c>
      <c r="I25" s="17" t="str">
        <f t="shared" si="0"/>
        <v>Khá</v>
      </c>
      <c r="J25" s="13">
        <v>70</v>
      </c>
      <c r="K25" s="17" t="str">
        <f t="shared" si="1"/>
        <v>Khá</v>
      </c>
    </row>
    <row r="26" spans="1:11" x14ac:dyDescent="0.25">
      <c r="A26" s="13">
        <v>14</v>
      </c>
      <c r="B26" s="13">
        <v>24020488</v>
      </c>
      <c r="C26" s="14" t="s">
        <v>960</v>
      </c>
      <c r="D26" s="15">
        <v>38790</v>
      </c>
      <c r="E26" s="13">
        <v>70</v>
      </c>
      <c r="F26" s="13">
        <v>70</v>
      </c>
      <c r="G26" s="13">
        <v>70</v>
      </c>
      <c r="H26" s="13">
        <v>70</v>
      </c>
      <c r="I26" s="17" t="str">
        <f t="shared" si="0"/>
        <v>Khá</v>
      </c>
      <c r="J26" s="13">
        <v>70</v>
      </c>
      <c r="K26" s="17" t="str">
        <f t="shared" si="1"/>
        <v>Khá</v>
      </c>
    </row>
    <row r="27" spans="1:11" x14ac:dyDescent="0.25">
      <c r="A27" s="13">
        <v>15</v>
      </c>
      <c r="B27" s="13">
        <v>24020496</v>
      </c>
      <c r="C27" s="14" t="s">
        <v>961</v>
      </c>
      <c r="D27" s="15">
        <v>38802</v>
      </c>
      <c r="E27" s="13">
        <v>80</v>
      </c>
      <c r="F27" s="13">
        <v>77</v>
      </c>
      <c r="G27" s="13">
        <v>77</v>
      </c>
      <c r="H27" s="13">
        <v>77</v>
      </c>
      <c r="I27" s="17" t="str">
        <f t="shared" si="0"/>
        <v>Khá</v>
      </c>
      <c r="J27" s="13">
        <v>77</v>
      </c>
      <c r="K27" s="17" t="str">
        <f t="shared" si="1"/>
        <v>Khá</v>
      </c>
    </row>
    <row r="28" spans="1:11" x14ac:dyDescent="0.25">
      <c r="A28" s="13">
        <v>16</v>
      </c>
      <c r="B28" s="13">
        <v>24020504</v>
      </c>
      <c r="C28" s="14" t="s">
        <v>190</v>
      </c>
      <c r="D28" s="15">
        <v>38913</v>
      </c>
      <c r="E28" s="13">
        <v>70</v>
      </c>
      <c r="F28" s="13">
        <v>70</v>
      </c>
      <c r="G28" s="13">
        <v>70</v>
      </c>
      <c r="H28" s="13">
        <v>70</v>
      </c>
      <c r="I28" s="17" t="str">
        <f t="shared" si="0"/>
        <v>Khá</v>
      </c>
      <c r="J28" s="13">
        <v>70</v>
      </c>
      <c r="K28" s="17" t="str">
        <f t="shared" si="1"/>
        <v>Khá</v>
      </c>
    </row>
    <row r="29" spans="1:11" x14ac:dyDescent="0.25">
      <c r="A29" s="13">
        <v>17</v>
      </c>
      <c r="B29" s="13">
        <v>24020512</v>
      </c>
      <c r="C29" s="14" t="s">
        <v>684</v>
      </c>
      <c r="D29" s="15">
        <v>39059</v>
      </c>
      <c r="E29" s="13">
        <v>80</v>
      </c>
      <c r="F29" s="13">
        <v>80</v>
      </c>
      <c r="G29" s="13">
        <v>80</v>
      </c>
      <c r="H29" s="13">
        <v>80</v>
      </c>
      <c r="I29" s="17" t="str">
        <f t="shared" si="0"/>
        <v>Tốt</v>
      </c>
      <c r="J29" s="13">
        <v>80</v>
      </c>
      <c r="K29" s="17" t="str">
        <f t="shared" si="1"/>
        <v>Tốt</v>
      </c>
    </row>
    <row r="30" spans="1:11" x14ac:dyDescent="0.25">
      <c r="A30" s="13">
        <v>18</v>
      </c>
      <c r="B30" s="13">
        <v>24020520</v>
      </c>
      <c r="C30" s="14" t="s">
        <v>962</v>
      </c>
      <c r="D30" s="15">
        <v>38401</v>
      </c>
      <c r="E30" s="13">
        <v>90</v>
      </c>
      <c r="F30" s="13">
        <v>90</v>
      </c>
      <c r="G30" s="13">
        <v>90</v>
      </c>
      <c r="H30" s="13">
        <v>90</v>
      </c>
      <c r="I30" s="17" t="str">
        <f t="shared" si="0"/>
        <v>Xuất sắc</v>
      </c>
      <c r="J30" s="13">
        <v>90</v>
      </c>
      <c r="K30" s="17" t="str">
        <f t="shared" si="1"/>
        <v>Xuất sắc</v>
      </c>
    </row>
    <row r="31" spans="1:11" x14ac:dyDescent="0.25">
      <c r="A31" s="13">
        <v>19</v>
      </c>
      <c r="B31" s="13">
        <v>24020528</v>
      </c>
      <c r="C31" s="14" t="s">
        <v>963</v>
      </c>
      <c r="D31" s="15">
        <v>39005</v>
      </c>
      <c r="E31" s="13">
        <v>70</v>
      </c>
      <c r="F31" s="13">
        <v>70</v>
      </c>
      <c r="G31" s="13">
        <v>70</v>
      </c>
      <c r="H31" s="13">
        <v>70</v>
      </c>
      <c r="I31" s="17" t="str">
        <f t="shared" si="0"/>
        <v>Khá</v>
      </c>
      <c r="J31" s="13">
        <v>70</v>
      </c>
      <c r="K31" s="17" t="str">
        <f t="shared" si="1"/>
        <v>Khá</v>
      </c>
    </row>
    <row r="32" spans="1:11" x14ac:dyDescent="0.25">
      <c r="A32" s="13">
        <v>20</v>
      </c>
      <c r="B32" s="13">
        <v>24020536</v>
      </c>
      <c r="C32" s="14" t="s">
        <v>964</v>
      </c>
      <c r="D32" s="15">
        <v>39066</v>
      </c>
      <c r="E32" s="13">
        <v>70</v>
      </c>
      <c r="F32" s="13">
        <v>70</v>
      </c>
      <c r="G32" s="13">
        <v>70</v>
      </c>
      <c r="H32" s="13">
        <v>70</v>
      </c>
      <c r="I32" s="17" t="str">
        <f t="shared" si="0"/>
        <v>Khá</v>
      </c>
      <c r="J32" s="13">
        <v>70</v>
      </c>
      <c r="K32" s="17" t="str">
        <f t="shared" si="1"/>
        <v>Khá</v>
      </c>
    </row>
    <row r="33" spans="1:11" x14ac:dyDescent="0.25">
      <c r="A33" s="13">
        <v>21</v>
      </c>
      <c r="B33" s="13">
        <v>24020544</v>
      </c>
      <c r="C33" s="14" t="s">
        <v>965</v>
      </c>
      <c r="D33" s="15">
        <v>38910</v>
      </c>
      <c r="E33" s="13">
        <v>80</v>
      </c>
      <c r="F33" s="13">
        <v>80</v>
      </c>
      <c r="G33" s="13">
        <v>80</v>
      </c>
      <c r="H33" s="13">
        <v>80</v>
      </c>
      <c r="I33" s="17" t="str">
        <f t="shared" si="0"/>
        <v>Tốt</v>
      </c>
      <c r="J33" s="13">
        <v>80</v>
      </c>
      <c r="K33" s="17" t="str">
        <f t="shared" si="1"/>
        <v>Tốt</v>
      </c>
    </row>
    <row r="34" spans="1:11" x14ac:dyDescent="0.25">
      <c r="A34" s="13">
        <v>22</v>
      </c>
      <c r="B34" s="13">
        <v>24020552</v>
      </c>
      <c r="C34" s="14" t="s">
        <v>966</v>
      </c>
      <c r="D34" s="15">
        <v>38884</v>
      </c>
      <c r="E34" s="13">
        <v>70</v>
      </c>
      <c r="F34" s="13">
        <v>70</v>
      </c>
      <c r="G34" s="13">
        <v>70</v>
      </c>
      <c r="H34" s="13">
        <v>70</v>
      </c>
      <c r="I34" s="17" t="str">
        <f t="shared" si="0"/>
        <v>Khá</v>
      </c>
      <c r="J34" s="13">
        <v>70</v>
      </c>
      <c r="K34" s="17" t="str">
        <f t="shared" si="1"/>
        <v>Khá</v>
      </c>
    </row>
    <row r="35" spans="1:11" x14ac:dyDescent="0.25">
      <c r="A35" s="13">
        <v>23</v>
      </c>
      <c r="B35" s="13">
        <v>24020560</v>
      </c>
      <c r="C35" s="14" t="s">
        <v>967</v>
      </c>
      <c r="D35" s="15">
        <v>38859</v>
      </c>
      <c r="E35" s="13">
        <v>70</v>
      </c>
      <c r="F35" s="13">
        <v>80</v>
      </c>
      <c r="G35" s="13">
        <v>80</v>
      </c>
      <c r="H35" s="13">
        <v>80</v>
      </c>
      <c r="I35" s="17" t="str">
        <f t="shared" si="0"/>
        <v>Tốt</v>
      </c>
      <c r="J35" s="13">
        <v>80</v>
      </c>
      <c r="K35" s="17" t="str">
        <f t="shared" si="1"/>
        <v>Tốt</v>
      </c>
    </row>
    <row r="36" spans="1:11" x14ac:dyDescent="0.25">
      <c r="A36" s="13">
        <v>24</v>
      </c>
      <c r="B36" s="13">
        <v>24020568</v>
      </c>
      <c r="C36" s="14" t="s">
        <v>968</v>
      </c>
      <c r="D36" s="15">
        <v>38762</v>
      </c>
      <c r="E36" s="13">
        <v>90</v>
      </c>
      <c r="F36" s="13">
        <v>90</v>
      </c>
      <c r="G36" s="13">
        <v>90</v>
      </c>
      <c r="H36" s="13">
        <v>90</v>
      </c>
      <c r="I36" s="17" t="str">
        <f t="shared" si="0"/>
        <v>Xuất sắc</v>
      </c>
      <c r="J36" s="13">
        <v>90</v>
      </c>
      <c r="K36" s="17" t="str">
        <f t="shared" si="1"/>
        <v>Xuất sắc</v>
      </c>
    </row>
    <row r="37" spans="1:11" x14ac:dyDescent="0.25">
      <c r="A37" s="13">
        <v>25</v>
      </c>
      <c r="B37" s="13">
        <v>24020576</v>
      </c>
      <c r="C37" s="14" t="s">
        <v>969</v>
      </c>
      <c r="D37" s="15">
        <v>38916</v>
      </c>
      <c r="E37" s="13">
        <v>80</v>
      </c>
      <c r="F37" s="13">
        <v>80</v>
      </c>
      <c r="G37" s="13">
        <v>80</v>
      </c>
      <c r="H37" s="13">
        <v>80</v>
      </c>
      <c r="I37" s="17" t="str">
        <f t="shared" si="0"/>
        <v>Tốt</v>
      </c>
      <c r="J37" s="13">
        <v>80</v>
      </c>
      <c r="K37" s="17" t="str">
        <f t="shared" si="1"/>
        <v>Tốt</v>
      </c>
    </row>
    <row r="38" spans="1:11" x14ac:dyDescent="0.25">
      <c r="A38" s="13">
        <v>26</v>
      </c>
      <c r="B38" s="13">
        <v>24020584</v>
      </c>
      <c r="C38" s="14" t="s">
        <v>463</v>
      </c>
      <c r="D38" s="15">
        <v>38803</v>
      </c>
      <c r="E38" s="13">
        <v>92</v>
      </c>
      <c r="F38" s="13">
        <v>90</v>
      </c>
      <c r="G38" s="13">
        <v>90</v>
      </c>
      <c r="H38" s="13">
        <v>90</v>
      </c>
      <c r="I38" s="17" t="str">
        <f t="shared" si="0"/>
        <v>Xuất sắc</v>
      </c>
      <c r="J38" s="13">
        <v>90</v>
      </c>
      <c r="K38" s="17" t="str">
        <f t="shared" si="1"/>
        <v>Xuất sắc</v>
      </c>
    </row>
    <row r="39" spans="1:11" x14ac:dyDescent="0.25">
      <c r="A39" s="13">
        <v>27</v>
      </c>
      <c r="B39" s="13">
        <v>24020592</v>
      </c>
      <c r="C39" s="14" t="s">
        <v>970</v>
      </c>
      <c r="D39" s="15">
        <v>39044</v>
      </c>
      <c r="E39" s="13">
        <v>75</v>
      </c>
      <c r="F39" s="13">
        <v>75</v>
      </c>
      <c r="G39" s="13">
        <v>75</v>
      </c>
      <c r="H39" s="13">
        <v>75</v>
      </c>
      <c r="I39" s="17" t="str">
        <f t="shared" si="0"/>
        <v>Khá</v>
      </c>
      <c r="J39" s="13">
        <v>75</v>
      </c>
      <c r="K39" s="17" t="str">
        <f t="shared" si="1"/>
        <v>Khá</v>
      </c>
    </row>
    <row r="40" spans="1:11" x14ac:dyDescent="0.25">
      <c r="A40" s="13">
        <v>28</v>
      </c>
      <c r="B40" s="13">
        <v>24020600</v>
      </c>
      <c r="C40" s="14" t="s">
        <v>971</v>
      </c>
      <c r="D40" s="15">
        <v>38730</v>
      </c>
      <c r="E40" s="13">
        <v>90</v>
      </c>
      <c r="F40" s="13">
        <v>90</v>
      </c>
      <c r="G40" s="13">
        <v>90</v>
      </c>
      <c r="H40" s="13">
        <v>90</v>
      </c>
      <c r="I40" s="17" t="str">
        <f t="shared" si="0"/>
        <v>Xuất sắc</v>
      </c>
      <c r="J40" s="13">
        <v>90</v>
      </c>
      <c r="K40" s="17" t="str">
        <f t="shared" si="1"/>
        <v>Xuất sắc</v>
      </c>
    </row>
    <row r="41" spans="1:11" x14ac:dyDescent="0.25">
      <c r="A41" s="13">
        <v>29</v>
      </c>
      <c r="B41" s="13">
        <v>24020608</v>
      </c>
      <c r="C41" s="14" t="s">
        <v>972</v>
      </c>
      <c r="D41" s="15">
        <v>38863</v>
      </c>
      <c r="E41" s="13">
        <v>70</v>
      </c>
      <c r="F41" s="13">
        <v>80</v>
      </c>
      <c r="G41" s="13">
        <v>80</v>
      </c>
      <c r="H41" s="13">
        <v>80</v>
      </c>
      <c r="I41" s="17" t="str">
        <f t="shared" si="0"/>
        <v>Tốt</v>
      </c>
      <c r="J41" s="13">
        <v>80</v>
      </c>
      <c r="K41" s="17" t="str">
        <f t="shared" si="1"/>
        <v>Tốt</v>
      </c>
    </row>
    <row r="42" spans="1:11" x14ac:dyDescent="0.25">
      <c r="A42" s="13">
        <v>30</v>
      </c>
      <c r="B42" s="13">
        <v>24020616</v>
      </c>
      <c r="C42" s="14" t="s">
        <v>973</v>
      </c>
      <c r="D42" s="15">
        <v>38776</v>
      </c>
      <c r="E42" s="13">
        <v>90</v>
      </c>
      <c r="F42" s="13">
        <v>90</v>
      </c>
      <c r="G42" s="13">
        <v>90</v>
      </c>
      <c r="H42" s="13">
        <v>90</v>
      </c>
      <c r="I42" s="17" t="str">
        <f t="shared" si="0"/>
        <v>Xuất sắc</v>
      </c>
      <c r="J42" s="13">
        <v>90</v>
      </c>
      <c r="K42" s="17" t="str">
        <f t="shared" si="1"/>
        <v>Xuất sắc</v>
      </c>
    </row>
    <row r="43" spans="1:11" x14ac:dyDescent="0.25">
      <c r="A43" s="13">
        <v>31</v>
      </c>
      <c r="B43" s="13">
        <v>24020624</v>
      </c>
      <c r="C43" s="14" t="s">
        <v>974</v>
      </c>
      <c r="D43" s="15">
        <v>39054</v>
      </c>
      <c r="E43" s="13">
        <v>82</v>
      </c>
      <c r="F43" s="13">
        <v>87</v>
      </c>
      <c r="G43" s="13">
        <v>87</v>
      </c>
      <c r="H43" s="13">
        <v>87</v>
      </c>
      <c r="I43" s="17" t="str">
        <f t="shared" si="0"/>
        <v>Tốt</v>
      </c>
      <c r="J43" s="13">
        <v>87</v>
      </c>
      <c r="K43" s="17" t="str">
        <f t="shared" si="1"/>
        <v>Tốt</v>
      </c>
    </row>
    <row r="44" spans="1:11" x14ac:dyDescent="0.25">
      <c r="A44" s="13">
        <v>32</v>
      </c>
      <c r="B44" s="13">
        <v>24020632</v>
      </c>
      <c r="C44" s="14" t="s">
        <v>975</v>
      </c>
      <c r="D44" s="15">
        <v>39029</v>
      </c>
      <c r="E44" s="13">
        <v>80</v>
      </c>
      <c r="F44" s="13">
        <v>90</v>
      </c>
      <c r="G44" s="13">
        <v>90</v>
      </c>
      <c r="H44" s="13">
        <v>90</v>
      </c>
      <c r="I44" s="17" t="str">
        <f t="shared" si="0"/>
        <v>Xuất sắc</v>
      </c>
      <c r="J44" s="13">
        <v>90</v>
      </c>
      <c r="K44" s="17" t="str">
        <f t="shared" si="1"/>
        <v>Xuất sắc</v>
      </c>
    </row>
    <row r="45" spans="1:11" x14ac:dyDescent="0.25">
      <c r="A45" s="13">
        <v>33</v>
      </c>
      <c r="B45" s="13">
        <v>24020640</v>
      </c>
      <c r="C45" s="14" t="s">
        <v>976</v>
      </c>
      <c r="D45" s="15">
        <v>39040</v>
      </c>
      <c r="E45" s="13">
        <v>90</v>
      </c>
      <c r="F45" s="13">
        <v>90</v>
      </c>
      <c r="G45" s="13">
        <v>90</v>
      </c>
      <c r="H45" s="13">
        <v>90</v>
      </c>
      <c r="I45" s="17" t="str">
        <f t="shared" si="0"/>
        <v>Xuất sắc</v>
      </c>
      <c r="J45" s="13">
        <v>90</v>
      </c>
      <c r="K45" s="17" t="str">
        <f t="shared" si="1"/>
        <v>Xuất sắc</v>
      </c>
    </row>
    <row r="46" spans="1:11" x14ac:dyDescent="0.25">
      <c r="A46" s="13">
        <v>34</v>
      </c>
      <c r="B46" s="13">
        <v>24020648</v>
      </c>
      <c r="C46" s="14" t="s">
        <v>977</v>
      </c>
      <c r="D46" s="15">
        <v>38812</v>
      </c>
      <c r="E46" s="13">
        <v>89</v>
      </c>
      <c r="F46" s="13">
        <v>89</v>
      </c>
      <c r="G46" s="13">
        <v>89</v>
      </c>
      <c r="H46" s="13">
        <v>89</v>
      </c>
      <c r="I46" s="17" t="str">
        <f t="shared" si="0"/>
        <v>Tốt</v>
      </c>
      <c r="J46" s="13">
        <v>89</v>
      </c>
      <c r="K46" s="17" t="str">
        <f t="shared" si="1"/>
        <v>Tốt</v>
      </c>
    </row>
    <row r="47" spans="1:11" x14ac:dyDescent="0.25">
      <c r="A47" s="13">
        <v>35</v>
      </c>
      <c r="B47" s="13">
        <v>24020656</v>
      </c>
      <c r="C47" s="14" t="s">
        <v>978</v>
      </c>
      <c r="D47" s="15">
        <v>38847</v>
      </c>
      <c r="E47" s="13">
        <v>90</v>
      </c>
      <c r="F47" s="13">
        <v>90</v>
      </c>
      <c r="G47" s="13">
        <v>90</v>
      </c>
      <c r="H47" s="13">
        <v>90</v>
      </c>
      <c r="I47" s="17" t="str">
        <f t="shared" si="0"/>
        <v>Xuất sắc</v>
      </c>
      <c r="J47" s="13">
        <v>90</v>
      </c>
      <c r="K47" s="17" t="str">
        <f t="shared" si="1"/>
        <v>Xuất sắc</v>
      </c>
    </row>
    <row r="48" spans="1:11" x14ac:dyDescent="0.25">
      <c r="A48" s="13">
        <v>36</v>
      </c>
      <c r="B48" s="13">
        <v>24020664</v>
      </c>
      <c r="C48" s="14" t="s">
        <v>979</v>
      </c>
      <c r="D48" s="15">
        <v>38871</v>
      </c>
      <c r="E48" s="13">
        <v>77</v>
      </c>
      <c r="F48" s="13">
        <v>77</v>
      </c>
      <c r="G48" s="13">
        <v>77</v>
      </c>
      <c r="H48" s="13">
        <v>77</v>
      </c>
      <c r="I48" s="17" t="str">
        <f t="shared" si="0"/>
        <v>Khá</v>
      </c>
      <c r="J48" s="13">
        <v>77</v>
      </c>
      <c r="K48" s="17" t="str">
        <f t="shared" si="1"/>
        <v>Khá</v>
      </c>
    </row>
    <row r="49" spans="1:11" x14ac:dyDescent="0.25">
      <c r="A49" s="13">
        <v>37</v>
      </c>
      <c r="B49" s="13">
        <v>24020672</v>
      </c>
      <c r="C49" s="14" t="s">
        <v>980</v>
      </c>
      <c r="D49" s="15">
        <v>38781</v>
      </c>
      <c r="E49" s="13">
        <v>85</v>
      </c>
      <c r="F49" s="13">
        <v>85</v>
      </c>
      <c r="G49" s="13">
        <v>85</v>
      </c>
      <c r="H49" s="13">
        <v>85</v>
      </c>
      <c r="I49" s="17" t="str">
        <f t="shared" si="0"/>
        <v>Tốt</v>
      </c>
      <c r="J49" s="13">
        <v>85</v>
      </c>
      <c r="K49" s="17" t="str">
        <f t="shared" si="1"/>
        <v>Tốt</v>
      </c>
    </row>
    <row r="50" spans="1:11" x14ac:dyDescent="0.25">
      <c r="A50" s="13">
        <v>38</v>
      </c>
      <c r="B50" s="13">
        <v>24020680</v>
      </c>
      <c r="C50" s="14" t="s">
        <v>981</v>
      </c>
      <c r="D50" s="15">
        <v>39013</v>
      </c>
      <c r="E50" s="13">
        <v>90</v>
      </c>
      <c r="F50" s="13">
        <v>90</v>
      </c>
      <c r="G50" s="13">
        <v>90</v>
      </c>
      <c r="H50" s="13">
        <v>90</v>
      </c>
      <c r="I50" s="17" t="str">
        <f t="shared" si="0"/>
        <v>Xuất sắc</v>
      </c>
      <c r="J50" s="13">
        <v>90</v>
      </c>
      <c r="K50" s="17" t="str">
        <f t="shared" si="1"/>
        <v>Xuất sắc</v>
      </c>
    </row>
    <row r="51" spans="1:11" x14ac:dyDescent="0.25">
      <c r="A51" s="13">
        <v>39</v>
      </c>
      <c r="B51" s="13">
        <v>24020688</v>
      </c>
      <c r="C51" s="14" t="s">
        <v>982</v>
      </c>
      <c r="D51" s="15">
        <v>38784</v>
      </c>
      <c r="E51" s="13">
        <v>80</v>
      </c>
      <c r="F51" s="13">
        <v>80</v>
      </c>
      <c r="G51" s="13">
        <v>80</v>
      </c>
      <c r="H51" s="13">
        <v>80</v>
      </c>
      <c r="I51" s="17" t="str">
        <f t="shared" si="0"/>
        <v>Tốt</v>
      </c>
      <c r="J51" s="13">
        <v>80</v>
      </c>
      <c r="K51" s="17" t="str">
        <f t="shared" si="1"/>
        <v>Tốt</v>
      </c>
    </row>
    <row r="52" spans="1:11" x14ac:dyDescent="0.25">
      <c r="A52" s="13">
        <v>40</v>
      </c>
      <c r="B52" s="13">
        <v>24020696</v>
      </c>
      <c r="C52" s="14" t="s">
        <v>613</v>
      </c>
      <c r="D52" s="15">
        <v>38890</v>
      </c>
      <c r="E52" s="13">
        <v>90</v>
      </c>
      <c r="F52" s="13">
        <v>92</v>
      </c>
      <c r="G52" s="13">
        <v>92</v>
      </c>
      <c r="H52" s="13">
        <v>92</v>
      </c>
      <c r="I52" s="17" t="str">
        <f t="shared" si="0"/>
        <v>Xuất sắc</v>
      </c>
      <c r="J52" s="13">
        <v>92</v>
      </c>
      <c r="K52" s="17" t="str">
        <f t="shared" si="1"/>
        <v>Xuất sắc</v>
      </c>
    </row>
    <row r="54" spans="1:11" x14ac:dyDescent="0.25">
      <c r="A54" s="38" t="s">
        <v>921</v>
      </c>
      <c r="B54" s="38"/>
      <c r="C54" s="38"/>
    </row>
  </sheetData>
  <mergeCells count="16">
    <mergeCell ref="A6:K6"/>
    <mergeCell ref="A1:D1"/>
    <mergeCell ref="G1:K1"/>
    <mergeCell ref="A2:D2"/>
    <mergeCell ref="G2:K2"/>
    <mergeCell ref="A5:K5"/>
    <mergeCell ref="A54:C54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F6094-7013-4417-B456-E4A9A0CED9A7}">
  <dimension ref="A1:K54"/>
  <sheetViews>
    <sheetView topLeftCell="A6" workbookViewId="0">
      <selection activeCell="A54" sqref="A54:C54"/>
    </sheetView>
  </sheetViews>
  <sheetFormatPr defaultRowHeight="15" x14ac:dyDescent="0.25"/>
  <cols>
    <col min="1" max="1" width="6.125" style="4" customWidth="1"/>
    <col min="2" max="2" width="9" style="4"/>
    <col min="3" max="3" width="21.25" style="1" bestFit="1" customWidth="1"/>
    <col min="4" max="4" width="11.375" style="4" customWidth="1"/>
    <col min="5" max="5" width="6.875" style="4" bestFit="1" customWidth="1"/>
    <col min="6" max="8" width="5.375" style="4" bestFit="1" customWidth="1"/>
    <col min="9" max="9" width="9" style="1"/>
    <col min="10" max="10" width="5.375" style="4" bestFit="1" customWidth="1"/>
    <col min="11" max="16384" width="9" style="1"/>
  </cols>
  <sheetData>
    <row r="1" spans="1:11" ht="16.5" x14ac:dyDescent="0.25">
      <c r="A1" s="35" t="s">
        <v>0</v>
      </c>
      <c r="B1" s="35"/>
      <c r="C1" s="35"/>
      <c r="D1" s="35"/>
      <c r="G1" s="36" t="s">
        <v>2</v>
      </c>
      <c r="H1" s="36"/>
      <c r="I1" s="36"/>
      <c r="J1" s="36"/>
      <c r="K1" s="36"/>
    </row>
    <row r="2" spans="1:11" ht="16.5" x14ac:dyDescent="0.25">
      <c r="A2" s="37" t="s">
        <v>1</v>
      </c>
      <c r="B2" s="37"/>
      <c r="C2" s="37"/>
      <c r="D2" s="37"/>
      <c r="G2" s="36" t="s">
        <v>3</v>
      </c>
      <c r="H2" s="36"/>
      <c r="I2" s="36"/>
      <c r="J2" s="36"/>
      <c r="K2" s="36"/>
    </row>
    <row r="5" spans="1:11" ht="19.5" x14ac:dyDescent="0.25">
      <c r="A5" s="34" t="s">
        <v>4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ht="19.5" x14ac:dyDescent="0.25">
      <c r="A6" s="34" t="s">
        <v>47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ht="19.5" x14ac:dyDescent="0.25">
      <c r="A7" s="34" t="s">
        <v>20</v>
      </c>
      <c r="B7" s="34"/>
      <c r="C7" s="34"/>
      <c r="D7" s="34"/>
      <c r="E7" s="34"/>
      <c r="F7" s="34"/>
      <c r="G7" s="34"/>
      <c r="H7" s="34"/>
      <c r="I7" s="34"/>
      <c r="J7" s="34"/>
      <c r="K7" s="34"/>
    </row>
    <row r="10" spans="1:11" ht="15.75" x14ac:dyDescent="0.25">
      <c r="A10" s="39" t="s">
        <v>5</v>
      </c>
      <c r="B10" s="40" t="s">
        <v>6</v>
      </c>
      <c r="C10" s="40" t="s">
        <v>7</v>
      </c>
      <c r="D10" s="40" t="s">
        <v>8</v>
      </c>
      <c r="E10" s="5" t="s">
        <v>9</v>
      </c>
      <c r="F10" s="5" t="s">
        <v>9</v>
      </c>
      <c r="G10" s="5" t="s">
        <v>9</v>
      </c>
      <c r="H10" s="40" t="s">
        <v>13</v>
      </c>
      <c r="I10" s="40"/>
      <c r="J10" s="40" t="s">
        <v>13</v>
      </c>
      <c r="K10" s="40"/>
    </row>
    <row r="11" spans="1:11" ht="36.75" customHeight="1" x14ac:dyDescent="0.25">
      <c r="A11" s="39"/>
      <c r="B11" s="40"/>
      <c r="C11" s="40"/>
      <c r="D11" s="40"/>
      <c r="E11" s="5" t="s">
        <v>10</v>
      </c>
      <c r="F11" s="5" t="s">
        <v>11</v>
      </c>
      <c r="G11" s="5" t="s">
        <v>12</v>
      </c>
      <c r="H11" s="40" t="s">
        <v>14</v>
      </c>
      <c r="I11" s="40"/>
      <c r="J11" s="40" t="s">
        <v>29</v>
      </c>
      <c r="K11" s="40"/>
    </row>
    <row r="12" spans="1:11" ht="15.75" x14ac:dyDescent="0.25">
      <c r="A12" s="39"/>
      <c r="B12" s="40"/>
      <c r="C12" s="40"/>
      <c r="D12" s="40"/>
      <c r="E12" s="6"/>
      <c r="F12" s="6"/>
      <c r="G12" s="6"/>
      <c r="H12" s="5" t="s">
        <v>9</v>
      </c>
      <c r="I12" s="5" t="s">
        <v>15</v>
      </c>
      <c r="J12" s="5" t="s">
        <v>9</v>
      </c>
      <c r="K12" s="5" t="s">
        <v>15</v>
      </c>
    </row>
    <row r="13" spans="1:11" x14ac:dyDescent="0.25">
      <c r="A13" s="13">
        <v>1</v>
      </c>
      <c r="B13" s="13">
        <v>24020377</v>
      </c>
      <c r="C13" s="14" t="s">
        <v>983</v>
      </c>
      <c r="D13" s="15">
        <v>38904</v>
      </c>
      <c r="E13" s="13">
        <v>80</v>
      </c>
      <c r="F13" s="13">
        <v>77</v>
      </c>
      <c r="G13" s="13">
        <v>77</v>
      </c>
      <c r="H13" s="13">
        <v>77</v>
      </c>
      <c r="I13" s="17" t="str">
        <f t="shared" ref="I13:I52" si="0">IF(H13&gt;=90,"Xuất sắc",IF(H13&gt;=80,"Tốt", IF(H13&gt;=65,"Khá",IF(H13&gt;=50,"Trung bình", IF(H13&gt;=35, "Yếu", "Kém")))))</f>
        <v>Khá</v>
      </c>
      <c r="J13" s="13">
        <v>77</v>
      </c>
      <c r="K13" s="17" t="str">
        <f t="shared" ref="K13:K52" si="1">IF(J13&gt;=90,"Xuất sắc",IF(J13&gt;=80,"Tốt", IF(J13&gt;=65,"Khá",IF(J13&gt;=50,"Trung bình", IF(J13&gt;=35, "Yếu", "Kém")))))</f>
        <v>Khá</v>
      </c>
    </row>
    <row r="14" spans="1:11" x14ac:dyDescent="0.25">
      <c r="A14" s="13">
        <v>2</v>
      </c>
      <c r="B14" s="13">
        <v>24020385</v>
      </c>
      <c r="C14" s="14" t="s">
        <v>107</v>
      </c>
      <c r="D14" s="15">
        <v>38948</v>
      </c>
      <c r="E14" s="13">
        <v>80</v>
      </c>
      <c r="F14" s="13">
        <v>80</v>
      </c>
      <c r="G14" s="13">
        <v>80</v>
      </c>
      <c r="H14" s="13">
        <v>80</v>
      </c>
      <c r="I14" s="17" t="str">
        <f t="shared" si="0"/>
        <v>Tốt</v>
      </c>
      <c r="J14" s="13">
        <v>80</v>
      </c>
      <c r="K14" s="17" t="str">
        <f t="shared" si="1"/>
        <v>Tốt</v>
      </c>
    </row>
    <row r="15" spans="1:11" x14ac:dyDescent="0.25">
      <c r="A15" s="13">
        <v>3</v>
      </c>
      <c r="B15" s="13">
        <v>24020393</v>
      </c>
      <c r="C15" s="14" t="s">
        <v>984</v>
      </c>
      <c r="D15" s="15">
        <v>39012</v>
      </c>
      <c r="E15" s="13">
        <v>80</v>
      </c>
      <c r="F15" s="13">
        <v>90</v>
      </c>
      <c r="G15" s="13">
        <v>90</v>
      </c>
      <c r="H15" s="13">
        <v>90</v>
      </c>
      <c r="I15" s="17" t="str">
        <f t="shared" si="0"/>
        <v>Xuất sắc</v>
      </c>
      <c r="J15" s="13">
        <v>90</v>
      </c>
      <c r="K15" s="17" t="str">
        <f t="shared" si="1"/>
        <v>Xuất sắc</v>
      </c>
    </row>
    <row r="16" spans="1:11" x14ac:dyDescent="0.25">
      <c r="A16" s="13">
        <v>4</v>
      </c>
      <c r="B16" s="13">
        <v>24020401</v>
      </c>
      <c r="C16" s="14" t="s">
        <v>336</v>
      </c>
      <c r="D16" s="15">
        <v>39051</v>
      </c>
      <c r="E16" s="13">
        <v>70</v>
      </c>
      <c r="F16" s="13">
        <v>80</v>
      </c>
      <c r="G16" s="13">
        <v>80</v>
      </c>
      <c r="H16" s="13">
        <v>80</v>
      </c>
      <c r="I16" s="17" t="str">
        <f t="shared" si="0"/>
        <v>Tốt</v>
      </c>
      <c r="J16" s="13">
        <v>80</v>
      </c>
      <c r="K16" s="17" t="str">
        <f t="shared" si="1"/>
        <v>Tốt</v>
      </c>
    </row>
    <row r="17" spans="1:11" x14ac:dyDescent="0.25">
      <c r="A17" s="13">
        <v>5</v>
      </c>
      <c r="B17" s="13">
        <v>24020409</v>
      </c>
      <c r="C17" s="14" t="s">
        <v>985</v>
      </c>
      <c r="D17" s="15">
        <v>38738</v>
      </c>
      <c r="E17" s="13">
        <v>80</v>
      </c>
      <c r="F17" s="13">
        <v>80</v>
      </c>
      <c r="G17" s="13">
        <v>80</v>
      </c>
      <c r="H17" s="13">
        <v>80</v>
      </c>
      <c r="I17" s="17" t="str">
        <f t="shared" si="0"/>
        <v>Tốt</v>
      </c>
      <c r="J17" s="13">
        <v>80</v>
      </c>
      <c r="K17" s="17" t="str">
        <f t="shared" si="1"/>
        <v>Tốt</v>
      </c>
    </row>
    <row r="18" spans="1:11" x14ac:dyDescent="0.25">
      <c r="A18" s="13">
        <v>6</v>
      </c>
      <c r="B18" s="13">
        <v>24020417</v>
      </c>
      <c r="C18" s="14" t="s">
        <v>986</v>
      </c>
      <c r="D18" s="15">
        <v>38749</v>
      </c>
      <c r="E18" s="13">
        <v>94</v>
      </c>
      <c r="F18" s="13">
        <v>94</v>
      </c>
      <c r="G18" s="13">
        <v>94</v>
      </c>
      <c r="H18" s="13">
        <v>94</v>
      </c>
      <c r="I18" s="17" t="str">
        <f t="shared" si="0"/>
        <v>Xuất sắc</v>
      </c>
      <c r="J18" s="13">
        <v>94</v>
      </c>
      <c r="K18" s="17" t="str">
        <f t="shared" si="1"/>
        <v>Xuất sắc</v>
      </c>
    </row>
    <row r="19" spans="1:11" x14ac:dyDescent="0.25">
      <c r="A19" s="13">
        <v>7</v>
      </c>
      <c r="B19" s="13">
        <v>24020425</v>
      </c>
      <c r="C19" s="14" t="s">
        <v>670</v>
      </c>
      <c r="D19" s="15">
        <v>38801</v>
      </c>
      <c r="E19" s="13">
        <v>80</v>
      </c>
      <c r="F19" s="13">
        <v>80</v>
      </c>
      <c r="G19" s="13">
        <v>80</v>
      </c>
      <c r="H19" s="13">
        <v>80</v>
      </c>
      <c r="I19" s="17" t="str">
        <f t="shared" si="0"/>
        <v>Tốt</v>
      </c>
      <c r="J19" s="13">
        <v>80</v>
      </c>
      <c r="K19" s="17" t="str">
        <f t="shared" si="1"/>
        <v>Tốt</v>
      </c>
    </row>
    <row r="20" spans="1:11" x14ac:dyDescent="0.25">
      <c r="A20" s="13">
        <v>8</v>
      </c>
      <c r="B20" s="13">
        <v>24020433</v>
      </c>
      <c r="C20" s="14" t="s">
        <v>987</v>
      </c>
      <c r="D20" s="15">
        <v>38968</v>
      </c>
      <c r="E20" s="13">
        <v>94</v>
      </c>
      <c r="F20" s="13">
        <v>94</v>
      </c>
      <c r="G20" s="13">
        <v>94</v>
      </c>
      <c r="H20" s="13">
        <v>94</v>
      </c>
      <c r="I20" s="17" t="str">
        <f t="shared" si="0"/>
        <v>Xuất sắc</v>
      </c>
      <c r="J20" s="13">
        <v>94</v>
      </c>
      <c r="K20" s="17" t="str">
        <f t="shared" si="1"/>
        <v>Xuất sắc</v>
      </c>
    </row>
    <row r="21" spans="1:11" x14ac:dyDescent="0.25">
      <c r="A21" s="13">
        <v>9</v>
      </c>
      <c r="B21" s="13">
        <v>24020441</v>
      </c>
      <c r="C21" s="14" t="s">
        <v>988</v>
      </c>
      <c r="D21" s="15">
        <v>38816</v>
      </c>
      <c r="E21" s="13">
        <v>92</v>
      </c>
      <c r="F21" s="13">
        <v>92</v>
      </c>
      <c r="G21" s="13">
        <v>92</v>
      </c>
      <c r="H21" s="13">
        <v>92</v>
      </c>
      <c r="I21" s="17" t="str">
        <f t="shared" si="0"/>
        <v>Xuất sắc</v>
      </c>
      <c r="J21" s="13">
        <v>92</v>
      </c>
      <c r="K21" s="17" t="str">
        <f t="shared" si="1"/>
        <v>Xuất sắc</v>
      </c>
    </row>
    <row r="22" spans="1:11" x14ac:dyDescent="0.25">
      <c r="A22" s="13">
        <v>10</v>
      </c>
      <c r="B22" s="13">
        <v>24020449</v>
      </c>
      <c r="C22" s="14" t="s">
        <v>989</v>
      </c>
      <c r="D22" s="15">
        <v>38856</v>
      </c>
      <c r="E22" s="13">
        <v>80</v>
      </c>
      <c r="F22" s="13">
        <v>80</v>
      </c>
      <c r="G22" s="13">
        <v>80</v>
      </c>
      <c r="H22" s="13">
        <v>80</v>
      </c>
      <c r="I22" s="17" t="str">
        <f t="shared" si="0"/>
        <v>Tốt</v>
      </c>
      <c r="J22" s="13">
        <v>80</v>
      </c>
      <c r="K22" s="17" t="str">
        <f t="shared" si="1"/>
        <v>Tốt</v>
      </c>
    </row>
    <row r="23" spans="1:11" x14ac:dyDescent="0.25">
      <c r="A23" s="13">
        <v>11</v>
      </c>
      <c r="B23" s="13">
        <v>24020457</v>
      </c>
      <c r="C23" s="14" t="s">
        <v>990</v>
      </c>
      <c r="D23" s="15">
        <v>38992</v>
      </c>
      <c r="E23" s="13">
        <v>80</v>
      </c>
      <c r="F23" s="13">
        <v>80</v>
      </c>
      <c r="G23" s="13">
        <v>80</v>
      </c>
      <c r="H23" s="13">
        <v>80</v>
      </c>
      <c r="I23" s="17" t="str">
        <f t="shared" si="0"/>
        <v>Tốt</v>
      </c>
      <c r="J23" s="13">
        <v>80</v>
      </c>
      <c r="K23" s="17" t="str">
        <f t="shared" si="1"/>
        <v>Tốt</v>
      </c>
    </row>
    <row r="24" spans="1:11" x14ac:dyDescent="0.25">
      <c r="A24" s="13">
        <v>12</v>
      </c>
      <c r="B24" s="13">
        <v>24020465</v>
      </c>
      <c r="C24" s="14" t="s">
        <v>224</v>
      </c>
      <c r="D24" s="15">
        <v>38956</v>
      </c>
      <c r="E24" s="13">
        <v>80</v>
      </c>
      <c r="F24" s="13">
        <v>77</v>
      </c>
      <c r="G24" s="13">
        <v>77</v>
      </c>
      <c r="H24" s="13">
        <v>77</v>
      </c>
      <c r="I24" s="17" t="str">
        <f t="shared" si="0"/>
        <v>Khá</v>
      </c>
      <c r="J24" s="13">
        <v>77</v>
      </c>
      <c r="K24" s="17" t="str">
        <f t="shared" si="1"/>
        <v>Khá</v>
      </c>
    </row>
    <row r="25" spans="1:11" x14ac:dyDescent="0.25">
      <c r="A25" s="13">
        <v>13</v>
      </c>
      <c r="B25" s="13">
        <v>24020481</v>
      </c>
      <c r="C25" s="14" t="s">
        <v>991</v>
      </c>
      <c r="D25" s="15">
        <v>39019</v>
      </c>
      <c r="E25" s="13">
        <v>80</v>
      </c>
      <c r="F25" s="13">
        <v>77</v>
      </c>
      <c r="G25" s="13">
        <v>77</v>
      </c>
      <c r="H25" s="13">
        <v>77</v>
      </c>
      <c r="I25" s="17" t="str">
        <f t="shared" si="0"/>
        <v>Khá</v>
      </c>
      <c r="J25" s="13">
        <v>77</v>
      </c>
      <c r="K25" s="17" t="str">
        <f t="shared" si="1"/>
        <v>Khá</v>
      </c>
    </row>
    <row r="26" spans="1:11" x14ac:dyDescent="0.25">
      <c r="A26" s="13">
        <v>14</v>
      </c>
      <c r="B26" s="13">
        <v>24020489</v>
      </c>
      <c r="C26" s="14" t="s">
        <v>992</v>
      </c>
      <c r="D26" s="15">
        <v>38748</v>
      </c>
      <c r="E26" s="13">
        <v>90</v>
      </c>
      <c r="F26" s="13">
        <v>90</v>
      </c>
      <c r="G26" s="13">
        <v>90</v>
      </c>
      <c r="H26" s="13">
        <v>90</v>
      </c>
      <c r="I26" s="17" t="str">
        <f t="shared" si="0"/>
        <v>Xuất sắc</v>
      </c>
      <c r="J26" s="13">
        <v>90</v>
      </c>
      <c r="K26" s="17" t="str">
        <f t="shared" si="1"/>
        <v>Xuất sắc</v>
      </c>
    </row>
    <row r="27" spans="1:11" x14ac:dyDescent="0.25">
      <c r="A27" s="13">
        <v>15</v>
      </c>
      <c r="B27" s="13">
        <v>24020499</v>
      </c>
      <c r="C27" s="14" t="s">
        <v>993</v>
      </c>
      <c r="D27" s="15">
        <v>38939</v>
      </c>
      <c r="E27" s="13">
        <v>77</v>
      </c>
      <c r="F27" s="13">
        <v>77</v>
      </c>
      <c r="G27" s="13">
        <v>77</v>
      </c>
      <c r="H27" s="13">
        <v>77</v>
      </c>
      <c r="I27" s="17" t="str">
        <f t="shared" si="0"/>
        <v>Khá</v>
      </c>
      <c r="J27" s="13">
        <v>77</v>
      </c>
      <c r="K27" s="17" t="str">
        <f t="shared" si="1"/>
        <v>Khá</v>
      </c>
    </row>
    <row r="28" spans="1:11" x14ac:dyDescent="0.25">
      <c r="A28" s="13">
        <v>16</v>
      </c>
      <c r="B28" s="13">
        <v>24020505</v>
      </c>
      <c r="C28" s="14" t="s">
        <v>994</v>
      </c>
      <c r="D28" s="15">
        <v>38856</v>
      </c>
      <c r="E28" s="13">
        <v>92</v>
      </c>
      <c r="F28" s="13">
        <v>92</v>
      </c>
      <c r="G28" s="13">
        <v>92</v>
      </c>
      <c r="H28" s="13">
        <v>92</v>
      </c>
      <c r="I28" s="17" t="str">
        <f t="shared" si="0"/>
        <v>Xuất sắc</v>
      </c>
      <c r="J28" s="13">
        <v>92</v>
      </c>
      <c r="K28" s="17" t="str">
        <f t="shared" si="1"/>
        <v>Xuất sắc</v>
      </c>
    </row>
    <row r="29" spans="1:11" x14ac:dyDescent="0.25">
      <c r="A29" s="13">
        <v>17</v>
      </c>
      <c r="B29" s="13">
        <v>24020513</v>
      </c>
      <c r="C29" s="14" t="s">
        <v>995</v>
      </c>
      <c r="D29" s="15">
        <v>38964</v>
      </c>
      <c r="E29" s="13">
        <v>90</v>
      </c>
      <c r="F29" s="13">
        <v>90</v>
      </c>
      <c r="G29" s="13">
        <v>90</v>
      </c>
      <c r="H29" s="13">
        <v>90</v>
      </c>
      <c r="I29" s="17" t="str">
        <f t="shared" si="0"/>
        <v>Xuất sắc</v>
      </c>
      <c r="J29" s="13">
        <v>90</v>
      </c>
      <c r="K29" s="17" t="str">
        <f t="shared" si="1"/>
        <v>Xuất sắc</v>
      </c>
    </row>
    <row r="30" spans="1:11" x14ac:dyDescent="0.25">
      <c r="A30" s="13">
        <v>18</v>
      </c>
      <c r="B30" s="13">
        <v>24020521</v>
      </c>
      <c r="C30" s="14" t="s">
        <v>996</v>
      </c>
      <c r="D30" s="15">
        <v>38957</v>
      </c>
      <c r="E30" s="13">
        <v>90</v>
      </c>
      <c r="F30" s="13">
        <v>90</v>
      </c>
      <c r="G30" s="13">
        <v>90</v>
      </c>
      <c r="H30" s="13">
        <v>90</v>
      </c>
      <c r="I30" s="17" t="str">
        <f t="shared" si="0"/>
        <v>Xuất sắc</v>
      </c>
      <c r="J30" s="13">
        <v>90</v>
      </c>
      <c r="K30" s="17" t="str">
        <f t="shared" si="1"/>
        <v>Xuất sắc</v>
      </c>
    </row>
    <row r="31" spans="1:11" x14ac:dyDescent="0.25">
      <c r="A31" s="13">
        <v>19</v>
      </c>
      <c r="B31" s="13">
        <v>24020529</v>
      </c>
      <c r="C31" s="14" t="s">
        <v>997</v>
      </c>
      <c r="D31" s="15">
        <v>39063</v>
      </c>
      <c r="E31" s="13">
        <v>92</v>
      </c>
      <c r="F31" s="13">
        <v>92</v>
      </c>
      <c r="G31" s="13">
        <v>92</v>
      </c>
      <c r="H31" s="13">
        <v>92</v>
      </c>
      <c r="I31" s="17" t="str">
        <f t="shared" si="0"/>
        <v>Xuất sắc</v>
      </c>
      <c r="J31" s="13">
        <v>92</v>
      </c>
      <c r="K31" s="17" t="str">
        <f t="shared" si="1"/>
        <v>Xuất sắc</v>
      </c>
    </row>
    <row r="32" spans="1:11" x14ac:dyDescent="0.25">
      <c r="A32" s="13">
        <v>20</v>
      </c>
      <c r="B32" s="13">
        <v>24020537</v>
      </c>
      <c r="C32" s="14" t="s">
        <v>998</v>
      </c>
      <c r="D32" s="15">
        <v>39060</v>
      </c>
      <c r="E32" s="13">
        <v>80</v>
      </c>
      <c r="F32" s="13">
        <v>80</v>
      </c>
      <c r="G32" s="13">
        <v>80</v>
      </c>
      <c r="H32" s="13">
        <v>80</v>
      </c>
      <c r="I32" s="17" t="str">
        <f t="shared" si="0"/>
        <v>Tốt</v>
      </c>
      <c r="J32" s="13">
        <v>80</v>
      </c>
      <c r="K32" s="17" t="str">
        <f t="shared" si="1"/>
        <v>Tốt</v>
      </c>
    </row>
    <row r="33" spans="1:11" x14ac:dyDescent="0.25">
      <c r="A33" s="13">
        <v>21</v>
      </c>
      <c r="B33" s="13">
        <v>24020545</v>
      </c>
      <c r="C33" s="14" t="s">
        <v>999</v>
      </c>
      <c r="D33" s="15">
        <v>38828</v>
      </c>
      <c r="E33" s="13">
        <v>90</v>
      </c>
      <c r="F33" s="13">
        <v>90</v>
      </c>
      <c r="G33" s="13">
        <v>90</v>
      </c>
      <c r="H33" s="13">
        <v>90</v>
      </c>
      <c r="I33" s="17" t="str">
        <f t="shared" si="0"/>
        <v>Xuất sắc</v>
      </c>
      <c r="J33" s="13">
        <v>90</v>
      </c>
      <c r="K33" s="17" t="str">
        <f t="shared" si="1"/>
        <v>Xuất sắc</v>
      </c>
    </row>
    <row r="34" spans="1:11" x14ac:dyDescent="0.25">
      <c r="A34" s="13">
        <v>22</v>
      </c>
      <c r="B34" s="13">
        <v>24020553</v>
      </c>
      <c r="C34" s="14" t="s">
        <v>1000</v>
      </c>
      <c r="D34" s="15">
        <v>38776</v>
      </c>
      <c r="E34" s="13">
        <v>90</v>
      </c>
      <c r="F34" s="13">
        <v>90</v>
      </c>
      <c r="G34" s="13">
        <v>90</v>
      </c>
      <c r="H34" s="13">
        <v>90</v>
      </c>
      <c r="I34" s="17" t="str">
        <f t="shared" si="0"/>
        <v>Xuất sắc</v>
      </c>
      <c r="J34" s="13">
        <v>90</v>
      </c>
      <c r="K34" s="17" t="str">
        <f t="shared" si="1"/>
        <v>Xuất sắc</v>
      </c>
    </row>
    <row r="35" spans="1:11" x14ac:dyDescent="0.25">
      <c r="A35" s="13">
        <v>23</v>
      </c>
      <c r="B35" s="13">
        <v>24020561</v>
      </c>
      <c r="C35" s="14" t="s">
        <v>1001</v>
      </c>
      <c r="D35" s="15">
        <v>38950</v>
      </c>
      <c r="E35" s="13">
        <v>92</v>
      </c>
      <c r="F35" s="13">
        <v>92</v>
      </c>
      <c r="G35" s="13">
        <v>92</v>
      </c>
      <c r="H35" s="13">
        <v>92</v>
      </c>
      <c r="I35" s="17" t="str">
        <f t="shared" si="0"/>
        <v>Xuất sắc</v>
      </c>
      <c r="J35" s="13">
        <v>92</v>
      </c>
      <c r="K35" s="17" t="str">
        <f t="shared" si="1"/>
        <v>Xuất sắc</v>
      </c>
    </row>
    <row r="36" spans="1:11" x14ac:dyDescent="0.25">
      <c r="A36" s="13">
        <v>24</v>
      </c>
      <c r="B36" s="13">
        <v>24020569</v>
      </c>
      <c r="C36" s="14" t="s">
        <v>1002</v>
      </c>
      <c r="D36" s="15">
        <v>39023</v>
      </c>
      <c r="E36" s="13">
        <v>90</v>
      </c>
      <c r="F36" s="13">
        <v>90</v>
      </c>
      <c r="G36" s="13">
        <v>90</v>
      </c>
      <c r="H36" s="13">
        <v>90</v>
      </c>
      <c r="I36" s="17" t="str">
        <f t="shared" si="0"/>
        <v>Xuất sắc</v>
      </c>
      <c r="J36" s="13">
        <v>90</v>
      </c>
      <c r="K36" s="17" t="str">
        <f t="shared" si="1"/>
        <v>Xuất sắc</v>
      </c>
    </row>
    <row r="37" spans="1:11" x14ac:dyDescent="0.25">
      <c r="A37" s="13">
        <v>25</v>
      </c>
      <c r="B37" s="13">
        <v>24020577</v>
      </c>
      <c r="C37" s="14" t="s">
        <v>1003</v>
      </c>
      <c r="D37" s="15">
        <v>38889</v>
      </c>
      <c r="E37" s="13">
        <v>80</v>
      </c>
      <c r="F37" s="13">
        <v>80</v>
      </c>
      <c r="G37" s="13">
        <v>80</v>
      </c>
      <c r="H37" s="13">
        <v>80</v>
      </c>
      <c r="I37" s="17" t="str">
        <f t="shared" si="0"/>
        <v>Tốt</v>
      </c>
      <c r="J37" s="13">
        <v>80</v>
      </c>
      <c r="K37" s="17" t="str">
        <f t="shared" si="1"/>
        <v>Tốt</v>
      </c>
    </row>
    <row r="38" spans="1:11" x14ac:dyDescent="0.25">
      <c r="A38" s="13">
        <v>26</v>
      </c>
      <c r="B38" s="13">
        <v>24020585</v>
      </c>
      <c r="C38" s="14" t="s">
        <v>398</v>
      </c>
      <c r="D38" s="15">
        <v>38933</v>
      </c>
      <c r="E38" s="13">
        <v>80</v>
      </c>
      <c r="F38" s="13">
        <v>80</v>
      </c>
      <c r="G38" s="13">
        <v>80</v>
      </c>
      <c r="H38" s="13">
        <v>80</v>
      </c>
      <c r="I38" s="17" t="str">
        <f t="shared" si="0"/>
        <v>Tốt</v>
      </c>
      <c r="J38" s="13">
        <v>80</v>
      </c>
      <c r="K38" s="17" t="str">
        <f t="shared" si="1"/>
        <v>Tốt</v>
      </c>
    </row>
    <row r="39" spans="1:11" x14ac:dyDescent="0.25">
      <c r="A39" s="13">
        <v>27</v>
      </c>
      <c r="B39" s="13">
        <v>24020593</v>
      </c>
      <c r="C39" s="14" t="s">
        <v>1004</v>
      </c>
      <c r="D39" s="15">
        <v>38994</v>
      </c>
      <c r="E39" s="13">
        <v>70</v>
      </c>
      <c r="F39" s="13">
        <v>80</v>
      </c>
      <c r="G39" s="13">
        <v>80</v>
      </c>
      <c r="H39" s="13">
        <v>80</v>
      </c>
      <c r="I39" s="17" t="str">
        <f t="shared" si="0"/>
        <v>Tốt</v>
      </c>
      <c r="J39" s="13">
        <v>80</v>
      </c>
      <c r="K39" s="17" t="str">
        <f t="shared" si="1"/>
        <v>Tốt</v>
      </c>
    </row>
    <row r="40" spans="1:11" x14ac:dyDescent="0.25">
      <c r="A40" s="13">
        <v>28</v>
      </c>
      <c r="B40" s="13">
        <v>24020601</v>
      </c>
      <c r="C40" s="14" t="s">
        <v>1005</v>
      </c>
      <c r="D40" s="15">
        <v>38788</v>
      </c>
      <c r="E40" s="13">
        <v>82</v>
      </c>
      <c r="F40" s="13">
        <v>82</v>
      </c>
      <c r="G40" s="13">
        <v>82</v>
      </c>
      <c r="H40" s="13">
        <v>82</v>
      </c>
      <c r="I40" s="17" t="str">
        <f t="shared" si="0"/>
        <v>Tốt</v>
      </c>
      <c r="J40" s="13">
        <v>82</v>
      </c>
      <c r="K40" s="17" t="str">
        <f t="shared" si="1"/>
        <v>Tốt</v>
      </c>
    </row>
    <row r="41" spans="1:11" x14ac:dyDescent="0.25">
      <c r="A41" s="13">
        <v>29</v>
      </c>
      <c r="B41" s="13">
        <v>24020609</v>
      </c>
      <c r="C41" s="14" t="s">
        <v>1006</v>
      </c>
      <c r="D41" s="15">
        <v>38994</v>
      </c>
      <c r="E41" s="13">
        <v>80</v>
      </c>
      <c r="F41" s="13">
        <v>80</v>
      </c>
      <c r="G41" s="13">
        <v>80</v>
      </c>
      <c r="H41" s="13">
        <v>80</v>
      </c>
      <c r="I41" s="17" t="str">
        <f t="shared" si="0"/>
        <v>Tốt</v>
      </c>
      <c r="J41" s="13">
        <v>80</v>
      </c>
      <c r="K41" s="17" t="str">
        <f t="shared" si="1"/>
        <v>Tốt</v>
      </c>
    </row>
    <row r="42" spans="1:11" x14ac:dyDescent="0.25">
      <c r="A42" s="13">
        <v>30</v>
      </c>
      <c r="B42" s="13">
        <v>24020617</v>
      </c>
      <c r="C42" s="14" t="s">
        <v>1007</v>
      </c>
      <c r="D42" s="15">
        <v>38913</v>
      </c>
      <c r="E42" s="13">
        <v>80</v>
      </c>
      <c r="F42" s="13">
        <v>80</v>
      </c>
      <c r="G42" s="13">
        <v>80</v>
      </c>
      <c r="H42" s="13">
        <v>80</v>
      </c>
      <c r="I42" s="17" t="str">
        <f t="shared" si="0"/>
        <v>Tốt</v>
      </c>
      <c r="J42" s="13">
        <v>80</v>
      </c>
      <c r="K42" s="17" t="str">
        <f t="shared" si="1"/>
        <v>Tốt</v>
      </c>
    </row>
    <row r="43" spans="1:11" x14ac:dyDescent="0.25">
      <c r="A43" s="13">
        <v>31</v>
      </c>
      <c r="B43" s="13">
        <v>24020625</v>
      </c>
      <c r="C43" s="14" t="s">
        <v>1008</v>
      </c>
      <c r="D43" s="15">
        <v>38720</v>
      </c>
      <c r="E43" s="13">
        <v>90</v>
      </c>
      <c r="F43" s="13">
        <v>90</v>
      </c>
      <c r="G43" s="13">
        <v>90</v>
      </c>
      <c r="H43" s="13">
        <v>90</v>
      </c>
      <c r="I43" s="17" t="str">
        <f t="shared" si="0"/>
        <v>Xuất sắc</v>
      </c>
      <c r="J43" s="13">
        <v>90</v>
      </c>
      <c r="K43" s="17" t="str">
        <f t="shared" si="1"/>
        <v>Xuất sắc</v>
      </c>
    </row>
    <row r="44" spans="1:11" x14ac:dyDescent="0.25">
      <c r="A44" s="13">
        <v>32</v>
      </c>
      <c r="B44" s="13">
        <v>24020633</v>
      </c>
      <c r="C44" s="14" t="s">
        <v>1009</v>
      </c>
      <c r="D44" s="15">
        <v>38886</v>
      </c>
      <c r="E44" s="13">
        <v>77</v>
      </c>
      <c r="F44" s="13">
        <v>77</v>
      </c>
      <c r="G44" s="13">
        <v>77</v>
      </c>
      <c r="H44" s="13">
        <v>77</v>
      </c>
      <c r="I44" s="17" t="str">
        <f t="shared" si="0"/>
        <v>Khá</v>
      </c>
      <c r="J44" s="13">
        <v>77</v>
      </c>
      <c r="K44" s="17" t="str">
        <f t="shared" si="1"/>
        <v>Khá</v>
      </c>
    </row>
    <row r="45" spans="1:11" x14ac:dyDescent="0.25">
      <c r="A45" s="13">
        <v>33</v>
      </c>
      <c r="B45" s="13">
        <v>24020641</v>
      </c>
      <c r="C45" s="14" t="s">
        <v>1010</v>
      </c>
      <c r="D45" s="15">
        <v>38983</v>
      </c>
      <c r="E45" s="13">
        <v>80</v>
      </c>
      <c r="F45" s="13">
        <v>80</v>
      </c>
      <c r="G45" s="13">
        <v>80</v>
      </c>
      <c r="H45" s="13">
        <v>80</v>
      </c>
      <c r="I45" s="17" t="str">
        <f t="shared" si="0"/>
        <v>Tốt</v>
      </c>
      <c r="J45" s="13">
        <v>80</v>
      </c>
      <c r="K45" s="17" t="str">
        <f t="shared" si="1"/>
        <v>Tốt</v>
      </c>
    </row>
    <row r="46" spans="1:11" x14ac:dyDescent="0.25">
      <c r="A46" s="13">
        <v>34</v>
      </c>
      <c r="B46" s="13">
        <v>24020649</v>
      </c>
      <c r="C46" s="14" t="s">
        <v>1011</v>
      </c>
      <c r="D46" s="15">
        <v>38868</v>
      </c>
      <c r="E46" s="13">
        <v>94</v>
      </c>
      <c r="F46" s="13">
        <v>94</v>
      </c>
      <c r="G46" s="13">
        <v>94</v>
      </c>
      <c r="H46" s="13">
        <v>94</v>
      </c>
      <c r="I46" s="17" t="str">
        <f t="shared" si="0"/>
        <v>Xuất sắc</v>
      </c>
      <c r="J46" s="13">
        <v>94</v>
      </c>
      <c r="K46" s="17" t="str">
        <f t="shared" si="1"/>
        <v>Xuất sắc</v>
      </c>
    </row>
    <row r="47" spans="1:11" x14ac:dyDescent="0.25">
      <c r="A47" s="13">
        <v>35</v>
      </c>
      <c r="B47" s="13">
        <v>24020657</v>
      </c>
      <c r="C47" s="14" t="s">
        <v>1012</v>
      </c>
      <c r="D47" s="15">
        <v>38724</v>
      </c>
      <c r="E47" s="13">
        <v>80</v>
      </c>
      <c r="F47" s="13">
        <v>80</v>
      </c>
      <c r="G47" s="13">
        <v>80</v>
      </c>
      <c r="H47" s="13">
        <v>80</v>
      </c>
      <c r="I47" s="17" t="str">
        <f t="shared" si="0"/>
        <v>Tốt</v>
      </c>
      <c r="J47" s="13">
        <v>80</v>
      </c>
      <c r="K47" s="17" t="str">
        <f t="shared" si="1"/>
        <v>Tốt</v>
      </c>
    </row>
    <row r="48" spans="1:11" x14ac:dyDescent="0.25">
      <c r="A48" s="13">
        <v>36</v>
      </c>
      <c r="B48" s="13">
        <v>24020665</v>
      </c>
      <c r="C48" s="14" t="s">
        <v>1013</v>
      </c>
      <c r="D48" s="15">
        <v>38983</v>
      </c>
      <c r="E48" s="13">
        <v>83</v>
      </c>
      <c r="F48" s="13">
        <v>83</v>
      </c>
      <c r="G48" s="13">
        <v>83</v>
      </c>
      <c r="H48" s="13">
        <v>83</v>
      </c>
      <c r="I48" s="17" t="str">
        <f t="shared" si="0"/>
        <v>Tốt</v>
      </c>
      <c r="J48" s="13">
        <v>83</v>
      </c>
      <c r="K48" s="17" t="str">
        <f t="shared" si="1"/>
        <v>Tốt</v>
      </c>
    </row>
    <row r="49" spans="1:11" x14ac:dyDescent="0.25">
      <c r="A49" s="13">
        <v>37</v>
      </c>
      <c r="B49" s="13">
        <v>24020673</v>
      </c>
      <c r="C49" s="14" t="s">
        <v>211</v>
      </c>
      <c r="D49" s="15">
        <v>39064</v>
      </c>
      <c r="E49" s="13">
        <v>85</v>
      </c>
      <c r="F49" s="13">
        <v>85</v>
      </c>
      <c r="G49" s="13">
        <v>85</v>
      </c>
      <c r="H49" s="13">
        <v>85</v>
      </c>
      <c r="I49" s="17" t="str">
        <f t="shared" si="0"/>
        <v>Tốt</v>
      </c>
      <c r="J49" s="13">
        <v>85</v>
      </c>
      <c r="K49" s="17" t="str">
        <f t="shared" si="1"/>
        <v>Tốt</v>
      </c>
    </row>
    <row r="50" spans="1:11" x14ac:dyDescent="0.25">
      <c r="A50" s="13">
        <v>38</v>
      </c>
      <c r="B50" s="13">
        <v>24020681</v>
      </c>
      <c r="C50" s="14" t="s">
        <v>254</v>
      </c>
      <c r="D50" s="15">
        <v>38908</v>
      </c>
      <c r="E50" s="13">
        <v>80</v>
      </c>
      <c r="F50" s="13">
        <v>80</v>
      </c>
      <c r="G50" s="13">
        <v>80</v>
      </c>
      <c r="H50" s="13">
        <v>80</v>
      </c>
      <c r="I50" s="17" t="str">
        <f t="shared" si="0"/>
        <v>Tốt</v>
      </c>
      <c r="J50" s="13">
        <v>80</v>
      </c>
      <c r="K50" s="17" t="str">
        <f t="shared" si="1"/>
        <v>Tốt</v>
      </c>
    </row>
    <row r="51" spans="1:11" x14ac:dyDescent="0.25">
      <c r="A51" s="13">
        <v>39</v>
      </c>
      <c r="B51" s="13">
        <v>24020689</v>
      </c>
      <c r="C51" s="14" t="s">
        <v>1014</v>
      </c>
      <c r="D51" s="15">
        <v>38991</v>
      </c>
      <c r="E51" s="13">
        <v>80</v>
      </c>
      <c r="F51" s="13">
        <v>80</v>
      </c>
      <c r="G51" s="13">
        <v>80</v>
      </c>
      <c r="H51" s="13">
        <v>80</v>
      </c>
      <c r="I51" s="17" t="str">
        <f t="shared" si="0"/>
        <v>Tốt</v>
      </c>
      <c r="J51" s="13">
        <v>80</v>
      </c>
      <c r="K51" s="17" t="str">
        <f t="shared" si="1"/>
        <v>Tốt</v>
      </c>
    </row>
    <row r="52" spans="1:11" x14ac:dyDescent="0.25">
      <c r="A52" s="13">
        <v>40</v>
      </c>
      <c r="B52" s="13">
        <v>24020697</v>
      </c>
      <c r="C52" s="14" t="s">
        <v>1015</v>
      </c>
      <c r="D52" s="15">
        <v>39013</v>
      </c>
      <c r="E52" s="13">
        <v>75</v>
      </c>
      <c r="F52" s="13">
        <v>85</v>
      </c>
      <c r="G52" s="13">
        <v>85</v>
      </c>
      <c r="H52" s="13">
        <v>85</v>
      </c>
      <c r="I52" s="17" t="str">
        <f t="shared" si="0"/>
        <v>Tốt</v>
      </c>
      <c r="J52" s="13">
        <v>85</v>
      </c>
      <c r="K52" s="17" t="str">
        <f t="shared" si="1"/>
        <v>Tốt</v>
      </c>
    </row>
    <row r="54" spans="1:11" x14ac:dyDescent="0.25">
      <c r="A54" s="38" t="s">
        <v>921</v>
      </c>
      <c r="B54" s="38"/>
      <c r="C54" s="38"/>
    </row>
  </sheetData>
  <mergeCells count="16">
    <mergeCell ref="A6:K6"/>
    <mergeCell ref="A1:D1"/>
    <mergeCell ref="G1:K1"/>
    <mergeCell ref="A2:D2"/>
    <mergeCell ref="G2:K2"/>
    <mergeCell ref="A5:K5"/>
    <mergeCell ref="A54:C54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8A3D4-0E61-45D6-BA9E-63236B4EFB0B}">
  <dimension ref="A1:K55"/>
  <sheetViews>
    <sheetView topLeftCell="A9" workbookViewId="0">
      <selection activeCell="A55" sqref="A55:C55"/>
    </sheetView>
  </sheetViews>
  <sheetFormatPr defaultRowHeight="15" x14ac:dyDescent="0.25"/>
  <cols>
    <col min="1" max="1" width="6.125" style="4" customWidth="1"/>
    <col min="2" max="2" width="9" style="4"/>
    <col min="3" max="3" width="21.25" style="1" bestFit="1" customWidth="1"/>
    <col min="4" max="4" width="11.375" style="4" customWidth="1"/>
    <col min="5" max="5" width="6.875" style="4" bestFit="1" customWidth="1"/>
    <col min="6" max="8" width="5.375" style="4" bestFit="1" customWidth="1"/>
    <col min="9" max="9" width="9" style="1"/>
    <col min="10" max="10" width="5.375" style="4" bestFit="1" customWidth="1"/>
    <col min="11" max="16384" width="9" style="1"/>
  </cols>
  <sheetData>
    <row r="1" spans="1:11" ht="16.5" x14ac:dyDescent="0.25">
      <c r="A1" s="35" t="s">
        <v>0</v>
      </c>
      <c r="B1" s="35"/>
      <c r="C1" s="35"/>
      <c r="D1" s="35"/>
      <c r="G1" s="36" t="s">
        <v>2</v>
      </c>
      <c r="H1" s="36"/>
      <c r="I1" s="36"/>
      <c r="J1" s="36"/>
      <c r="K1" s="36"/>
    </row>
    <row r="2" spans="1:11" ht="16.5" x14ac:dyDescent="0.25">
      <c r="A2" s="37" t="s">
        <v>1</v>
      </c>
      <c r="B2" s="37"/>
      <c r="C2" s="37"/>
      <c r="D2" s="37"/>
      <c r="G2" s="36" t="s">
        <v>3</v>
      </c>
      <c r="H2" s="36"/>
      <c r="I2" s="36"/>
      <c r="J2" s="36"/>
      <c r="K2" s="36"/>
    </row>
    <row r="5" spans="1:11" ht="19.5" x14ac:dyDescent="0.25">
      <c r="A5" s="34" t="s">
        <v>4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ht="19.5" x14ac:dyDescent="0.25">
      <c r="A6" s="34" t="s">
        <v>48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ht="19.5" x14ac:dyDescent="0.25">
      <c r="A7" s="34" t="s">
        <v>20</v>
      </c>
      <c r="B7" s="34"/>
      <c r="C7" s="34"/>
      <c r="D7" s="34"/>
      <c r="E7" s="34"/>
      <c r="F7" s="34"/>
      <c r="G7" s="34"/>
      <c r="H7" s="34"/>
      <c r="I7" s="34"/>
      <c r="J7" s="34"/>
      <c r="K7" s="34"/>
    </row>
    <row r="10" spans="1:11" ht="15.75" x14ac:dyDescent="0.25">
      <c r="A10" s="39" t="s">
        <v>5</v>
      </c>
      <c r="B10" s="40" t="s">
        <v>6</v>
      </c>
      <c r="C10" s="40" t="s">
        <v>7</v>
      </c>
      <c r="D10" s="40" t="s">
        <v>8</v>
      </c>
      <c r="E10" s="5" t="s">
        <v>9</v>
      </c>
      <c r="F10" s="5" t="s">
        <v>9</v>
      </c>
      <c r="G10" s="5" t="s">
        <v>9</v>
      </c>
      <c r="H10" s="40" t="s">
        <v>13</v>
      </c>
      <c r="I10" s="40"/>
      <c r="J10" s="40" t="s">
        <v>13</v>
      </c>
      <c r="K10" s="40"/>
    </row>
    <row r="11" spans="1:11" ht="36.75" customHeight="1" x14ac:dyDescent="0.25">
      <c r="A11" s="39"/>
      <c r="B11" s="40"/>
      <c r="C11" s="40"/>
      <c r="D11" s="40"/>
      <c r="E11" s="5" t="s">
        <v>10</v>
      </c>
      <c r="F11" s="5" t="s">
        <v>11</v>
      </c>
      <c r="G11" s="5" t="s">
        <v>12</v>
      </c>
      <c r="H11" s="40" t="s">
        <v>14</v>
      </c>
      <c r="I11" s="40"/>
      <c r="J11" s="40" t="s">
        <v>29</v>
      </c>
      <c r="K11" s="40"/>
    </row>
    <row r="12" spans="1:11" ht="15.75" x14ac:dyDescent="0.25">
      <c r="A12" s="39"/>
      <c r="B12" s="40"/>
      <c r="C12" s="40"/>
      <c r="D12" s="40"/>
      <c r="E12" s="6"/>
      <c r="F12" s="6"/>
      <c r="G12" s="6"/>
      <c r="H12" s="5" t="s">
        <v>9</v>
      </c>
      <c r="I12" s="5" t="s">
        <v>15</v>
      </c>
      <c r="J12" s="5" t="s">
        <v>9</v>
      </c>
      <c r="K12" s="5" t="s">
        <v>15</v>
      </c>
    </row>
    <row r="13" spans="1:11" x14ac:dyDescent="0.25">
      <c r="A13" s="13">
        <v>1</v>
      </c>
      <c r="B13" s="13">
        <v>24020378</v>
      </c>
      <c r="C13" s="14" t="s">
        <v>1016</v>
      </c>
      <c r="D13" s="15">
        <v>38828</v>
      </c>
      <c r="E13" s="13">
        <v>80</v>
      </c>
      <c r="F13" s="13">
        <v>80</v>
      </c>
      <c r="G13" s="13">
        <v>80</v>
      </c>
      <c r="H13" s="13">
        <v>80</v>
      </c>
      <c r="I13" s="17" t="str">
        <f t="shared" ref="I13:I53" si="0">IF(H13&gt;=90,"Xuất sắc",IF(H13&gt;=80,"Tốt", IF(H13&gt;=65,"Khá",IF(H13&gt;=50,"Trung bình", IF(H13&gt;=35, "Yếu", "Kém")))))</f>
        <v>Tốt</v>
      </c>
      <c r="J13" s="13">
        <v>80</v>
      </c>
      <c r="K13" s="17" t="str">
        <f t="shared" ref="K13:K53" si="1">IF(J13&gt;=90,"Xuất sắc",IF(J13&gt;=80,"Tốt", IF(J13&gt;=65,"Khá",IF(J13&gt;=50,"Trung bình", IF(J13&gt;=35, "Yếu", "Kém")))))</f>
        <v>Tốt</v>
      </c>
    </row>
    <row r="14" spans="1:11" x14ac:dyDescent="0.25">
      <c r="A14" s="13">
        <v>2</v>
      </c>
      <c r="B14" s="13">
        <v>24020386</v>
      </c>
      <c r="C14" s="14" t="s">
        <v>107</v>
      </c>
      <c r="D14" s="15">
        <v>38949</v>
      </c>
      <c r="E14" s="13">
        <v>90</v>
      </c>
      <c r="F14" s="13">
        <v>90</v>
      </c>
      <c r="G14" s="13">
        <v>90</v>
      </c>
      <c r="H14" s="13">
        <v>90</v>
      </c>
      <c r="I14" s="17" t="str">
        <f t="shared" si="0"/>
        <v>Xuất sắc</v>
      </c>
      <c r="J14" s="13">
        <v>90</v>
      </c>
      <c r="K14" s="17" t="str">
        <f t="shared" si="1"/>
        <v>Xuất sắc</v>
      </c>
    </row>
    <row r="15" spans="1:11" x14ac:dyDescent="0.25">
      <c r="A15" s="13">
        <v>3</v>
      </c>
      <c r="B15" s="13">
        <v>24020394</v>
      </c>
      <c r="C15" s="14" t="s">
        <v>1017</v>
      </c>
      <c r="D15" s="15">
        <v>38817</v>
      </c>
      <c r="E15" s="13">
        <v>90</v>
      </c>
      <c r="F15" s="13">
        <v>90</v>
      </c>
      <c r="G15" s="13">
        <v>90</v>
      </c>
      <c r="H15" s="13">
        <v>90</v>
      </c>
      <c r="I15" s="17" t="str">
        <f t="shared" si="0"/>
        <v>Xuất sắc</v>
      </c>
      <c r="J15" s="13">
        <v>90</v>
      </c>
      <c r="K15" s="17" t="str">
        <f t="shared" si="1"/>
        <v>Xuất sắc</v>
      </c>
    </row>
    <row r="16" spans="1:11" x14ac:dyDescent="0.25">
      <c r="A16" s="13">
        <v>4</v>
      </c>
      <c r="B16" s="13">
        <v>24020402</v>
      </c>
      <c r="C16" s="14" t="s">
        <v>336</v>
      </c>
      <c r="D16" s="15">
        <v>39031</v>
      </c>
      <c r="E16" s="13">
        <v>90</v>
      </c>
      <c r="F16" s="13">
        <v>90</v>
      </c>
      <c r="G16" s="13">
        <v>90</v>
      </c>
      <c r="H16" s="13">
        <v>90</v>
      </c>
      <c r="I16" s="17" t="str">
        <f t="shared" si="0"/>
        <v>Xuất sắc</v>
      </c>
      <c r="J16" s="13">
        <v>90</v>
      </c>
      <c r="K16" s="17" t="str">
        <f t="shared" si="1"/>
        <v>Xuất sắc</v>
      </c>
    </row>
    <row r="17" spans="1:11" x14ac:dyDescent="0.25">
      <c r="A17" s="13">
        <v>5</v>
      </c>
      <c r="B17" s="13">
        <v>24020410</v>
      </c>
      <c r="C17" s="14" t="s">
        <v>1018</v>
      </c>
      <c r="D17" s="15">
        <v>38884</v>
      </c>
      <c r="E17" s="13">
        <v>87</v>
      </c>
      <c r="F17" s="13">
        <v>87</v>
      </c>
      <c r="G17" s="13">
        <v>87</v>
      </c>
      <c r="H17" s="13">
        <v>87</v>
      </c>
      <c r="I17" s="17" t="str">
        <f t="shared" si="0"/>
        <v>Tốt</v>
      </c>
      <c r="J17" s="13">
        <v>87</v>
      </c>
      <c r="K17" s="17" t="str">
        <f t="shared" si="1"/>
        <v>Tốt</v>
      </c>
    </row>
    <row r="18" spans="1:11" x14ac:dyDescent="0.25">
      <c r="A18" s="13">
        <v>6</v>
      </c>
      <c r="B18" s="13">
        <v>24020418</v>
      </c>
      <c r="C18" s="14" t="s">
        <v>1019</v>
      </c>
      <c r="D18" s="15">
        <v>38927</v>
      </c>
      <c r="E18" s="13">
        <v>80</v>
      </c>
      <c r="F18" s="13">
        <v>80</v>
      </c>
      <c r="G18" s="13">
        <v>80</v>
      </c>
      <c r="H18" s="13">
        <v>80</v>
      </c>
      <c r="I18" s="17" t="str">
        <f t="shared" si="0"/>
        <v>Tốt</v>
      </c>
      <c r="J18" s="13">
        <v>80</v>
      </c>
      <c r="K18" s="17" t="str">
        <f t="shared" si="1"/>
        <v>Tốt</v>
      </c>
    </row>
    <row r="19" spans="1:11" x14ac:dyDescent="0.25">
      <c r="A19" s="13">
        <v>7</v>
      </c>
      <c r="B19" s="13">
        <v>24020426</v>
      </c>
      <c r="C19" s="14" t="s">
        <v>264</v>
      </c>
      <c r="D19" s="15">
        <v>38853</v>
      </c>
      <c r="E19" s="13">
        <v>67</v>
      </c>
      <c r="F19" s="13">
        <v>77</v>
      </c>
      <c r="G19" s="13">
        <v>77</v>
      </c>
      <c r="H19" s="13">
        <v>77</v>
      </c>
      <c r="I19" s="17" t="str">
        <f t="shared" si="0"/>
        <v>Khá</v>
      </c>
      <c r="J19" s="13">
        <v>77</v>
      </c>
      <c r="K19" s="17" t="str">
        <f t="shared" si="1"/>
        <v>Khá</v>
      </c>
    </row>
    <row r="20" spans="1:11" x14ac:dyDescent="0.25">
      <c r="A20" s="13">
        <v>8</v>
      </c>
      <c r="B20" s="13">
        <v>24020434</v>
      </c>
      <c r="C20" s="14" t="s">
        <v>1020</v>
      </c>
      <c r="D20" s="15">
        <v>38893</v>
      </c>
      <c r="E20" s="13">
        <v>92</v>
      </c>
      <c r="F20" s="13">
        <v>92</v>
      </c>
      <c r="G20" s="13">
        <v>92</v>
      </c>
      <c r="H20" s="13">
        <v>92</v>
      </c>
      <c r="I20" s="17" t="str">
        <f t="shared" si="0"/>
        <v>Xuất sắc</v>
      </c>
      <c r="J20" s="13">
        <v>92</v>
      </c>
      <c r="K20" s="17" t="str">
        <f t="shared" si="1"/>
        <v>Xuất sắc</v>
      </c>
    </row>
    <row r="21" spans="1:11" x14ac:dyDescent="0.25">
      <c r="A21" s="13">
        <v>9</v>
      </c>
      <c r="B21" s="13">
        <v>24020442</v>
      </c>
      <c r="C21" s="14" t="s">
        <v>1021</v>
      </c>
      <c r="D21" s="15">
        <v>39076</v>
      </c>
      <c r="E21" s="13">
        <v>89</v>
      </c>
      <c r="F21" s="13">
        <v>89</v>
      </c>
      <c r="G21" s="13">
        <v>89</v>
      </c>
      <c r="H21" s="13">
        <v>89</v>
      </c>
      <c r="I21" s="17" t="str">
        <f t="shared" si="0"/>
        <v>Tốt</v>
      </c>
      <c r="J21" s="13">
        <v>89</v>
      </c>
      <c r="K21" s="17" t="str">
        <f t="shared" si="1"/>
        <v>Tốt</v>
      </c>
    </row>
    <row r="22" spans="1:11" x14ac:dyDescent="0.25">
      <c r="A22" s="13">
        <v>10</v>
      </c>
      <c r="B22" s="13">
        <v>24020450</v>
      </c>
      <c r="C22" s="14" t="s">
        <v>1022</v>
      </c>
      <c r="D22" s="15">
        <v>38873</v>
      </c>
      <c r="E22" s="13">
        <v>90</v>
      </c>
      <c r="F22" s="13">
        <v>90</v>
      </c>
      <c r="G22" s="13">
        <v>90</v>
      </c>
      <c r="H22" s="13">
        <v>90</v>
      </c>
      <c r="I22" s="17" t="str">
        <f t="shared" si="0"/>
        <v>Xuất sắc</v>
      </c>
      <c r="J22" s="13">
        <v>90</v>
      </c>
      <c r="K22" s="17" t="str">
        <f t="shared" si="1"/>
        <v>Xuất sắc</v>
      </c>
    </row>
    <row r="23" spans="1:11" x14ac:dyDescent="0.25">
      <c r="A23" s="13">
        <v>11</v>
      </c>
      <c r="B23" s="13">
        <v>24020458</v>
      </c>
      <c r="C23" s="14" t="s">
        <v>1023</v>
      </c>
      <c r="D23" s="15">
        <v>38850</v>
      </c>
      <c r="E23" s="13">
        <v>90</v>
      </c>
      <c r="F23" s="13">
        <v>90</v>
      </c>
      <c r="G23" s="13">
        <v>90</v>
      </c>
      <c r="H23" s="13">
        <v>90</v>
      </c>
      <c r="I23" s="17" t="str">
        <f t="shared" si="0"/>
        <v>Xuất sắc</v>
      </c>
      <c r="J23" s="13">
        <v>90</v>
      </c>
      <c r="K23" s="17" t="str">
        <f t="shared" si="1"/>
        <v>Xuất sắc</v>
      </c>
    </row>
    <row r="24" spans="1:11" x14ac:dyDescent="0.25">
      <c r="A24" s="13">
        <v>12</v>
      </c>
      <c r="B24" s="13">
        <v>24020466</v>
      </c>
      <c r="C24" s="14" t="s">
        <v>1024</v>
      </c>
      <c r="D24" s="15">
        <v>38934</v>
      </c>
      <c r="E24" s="13">
        <v>90</v>
      </c>
      <c r="F24" s="13">
        <v>90</v>
      </c>
      <c r="G24" s="13">
        <v>90</v>
      </c>
      <c r="H24" s="13">
        <v>90</v>
      </c>
      <c r="I24" s="17" t="str">
        <f t="shared" si="0"/>
        <v>Xuất sắc</v>
      </c>
      <c r="J24" s="13">
        <v>90</v>
      </c>
      <c r="K24" s="17" t="str">
        <f t="shared" si="1"/>
        <v>Xuất sắc</v>
      </c>
    </row>
    <row r="25" spans="1:11" x14ac:dyDescent="0.25">
      <c r="A25" s="13">
        <v>13</v>
      </c>
      <c r="B25" s="13">
        <v>24020474</v>
      </c>
      <c r="C25" s="14" t="s">
        <v>1025</v>
      </c>
      <c r="D25" s="15">
        <v>39015</v>
      </c>
      <c r="E25" s="13">
        <v>80</v>
      </c>
      <c r="F25" s="13">
        <v>80</v>
      </c>
      <c r="G25" s="13">
        <v>80</v>
      </c>
      <c r="H25" s="13">
        <v>80</v>
      </c>
      <c r="I25" s="17" t="str">
        <f t="shared" si="0"/>
        <v>Tốt</v>
      </c>
      <c r="J25" s="13">
        <v>80</v>
      </c>
      <c r="K25" s="17" t="str">
        <f t="shared" si="1"/>
        <v>Tốt</v>
      </c>
    </row>
    <row r="26" spans="1:11" x14ac:dyDescent="0.25">
      <c r="A26" s="13">
        <v>14</v>
      </c>
      <c r="B26" s="13">
        <v>24020482</v>
      </c>
      <c r="C26" s="14" t="s">
        <v>1026</v>
      </c>
      <c r="D26" s="15">
        <v>38736</v>
      </c>
      <c r="E26" s="13">
        <v>90</v>
      </c>
      <c r="F26" s="13">
        <v>90</v>
      </c>
      <c r="G26" s="13">
        <v>90</v>
      </c>
      <c r="H26" s="13">
        <v>90</v>
      </c>
      <c r="I26" s="17" t="str">
        <f t="shared" si="0"/>
        <v>Xuất sắc</v>
      </c>
      <c r="J26" s="13">
        <v>90</v>
      </c>
      <c r="K26" s="17" t="str">
        <f t="shared" si="1"/>
        <v>Xuất sắc</v>
      </c>
    </row>
    <row r="27" spans="1:11" x14ac:dyDescent="0.25">
      <c r="A27" s="13">
        <v>15</v>
      </c>
      <c r="B27" s="13">
        <v>24020490</v>
      </c>
      <c r="C27" s="14" t="s">
        <v>1027</v>
      </c>
      <c r="D27" s="15">
        <v>38768</v>
      </c>
      <c r="E27" s="13">
        <v>70</v>
      </c>
      <c r="F27" s="13">
        <v>80</v>
      </c>
      <c r="G27" s="13">
        <v>80</v>
      </c>
      <c r="H27" s="13">
        <v>80</v>
      </c>
      <c r="I27" s="17" t="str">
        <f t="shared" si="0"/>
        <v>Tốt</v>
      </c>
      <c r="J27" s="13">
        <v>80</v>
      </c>
      <c r="K27" s="17" t="str">
        <f t="shared" si="1"/>
        <v>Tốt</v>
      </c>
    </row>
    <row r="28" spans="1:11" x14ac:dyDescent="0.25">
      <c r="A28" s="13">
        <v>16</v>
      </c>
      <c r="B28" s="13">
        <v>24020498</v>
      </c>
      <c r="C28" s="14" t="s">
        <v>1028</v>
      </c>
      <c r="D28" s="15">
        <v>38869</v>
      </c>
      <c r="E28" s="13">
        <v>80</v>
      </c>
      <c r="F28" s="13">
        <v>80</v>
      </c>
      <c r="G28" s="13">
        <v>80</v>
      </c>
      <c r="H28" s="13">
        <v>80</v>
      </c>
      <c r="I28" s="17" t="str">
        <f t="shared" si="0"/>
        <v>Tốt</v>
      </c>
      <c r="J28" s="13">
        <v>80</v>
      </c>
      <c r="K28" s="17" t="str">
        <f t="shared" si="1"/>
        <v>Tốt</v>
      </c>
    </row>
    <row r="29" spans="1:11" x14ac:dyDescent="0.25">
      <c r="A29" s="13">
        <v>17</v>
      </c>
      <c r="B29" s="13">
        <v>24020506</v>
      </c>
      <c r="C29" s="14" t="s">
        <v>110</v>
      </c>
      <c r="D29" s="15">
        <v>39037</v>
      </c>
      <c r="E29" s="13">
        <v>90</v>
      </c>
      <c r="F29" s="13">
        <v>90</v>
      </c>
      <c r="G29" s="13">
        <v>90</v>
      </c>
      <c r="H29" s="13">
        <v>90</v>
      </c>
      <c r="I29" s="17" t="str">
        <f t="shared" si="0"/>
        <v>Xuất sắc</v>
      </c>
      <c r="J29" s="13">
        <v>90</v>
      </c>
      <c r="K29" s="17" t="str">
        <f t="shared" si="1"/>
        <v>Xuất sắc</v>
      </c>
    </row>
    <row r="30" spans="1:11" x14ac:dyDescent="0.25">
      <c r="A30" s="13">
        <v>18</v>
      </c>
      <c r="B30" s="13">
        <v>24020514</v>
      </c>
      <c r="C30" s="14" t="s">
        <v>790</v>
      </c>
      <c r="D30" s="15">
        <v>38848</v>
      </c>
      <c r="E30" s="13">
        <v>90</v>
      </c>
      <c r="F30" s="13">
        <v>85</v>
      </c>
      <c r="G30" s="13">
        <v>85</v>
      </c>
      <c r="H30" s="13">
        <v>85</v>
      </c>
      <c r="I30" s="17" t="str">
        <f t="shared" si="0"/>
        <v>Tốt</v>
      </c>
      <c r="J30" s="13">
        <v>85</v>
      </c>
      <c r="K30" s="17" t="str">
        <f t="shared" si="1"/>
        <v>Tốt</v>
      </c>
    </row>
    <row r="31" spans="1:11" x14ac:dyDescent="0.25">
      <c r="A31" s="13">
        <v>19</v>
      </c>
      <c r="B31" s="13">
        <v>24020522</v>
      </c>
      <c r="C31" s="14" t="s">
        <v>1029</v>
      </c>
      <c r="D31" s="15">
        <v>38865</v>
      </c>
      <c r="E31" s="13">
        <v>90</v>
      </c>
      <c r="F31" s="13">
        <v>90</v>
      </c>
      <c r="G31" s="13">
        <v>90</v>
      </c>
      <c r="H31" s="13">
        <v>90</v>
      </c>
      <c r="I31" s="17" t="str">
        <f t="shared" si="0"/>
        <v>Xuất sắc</v>
      </c>
      <c r="J31" s="13">
        <v>90</v>
      </c>
      <c r="K31" s="17" t="str">
        <f t="shared" si="1"/>
        <v>Xuất sắc</v>
      </c>
    </row>
    <row r="32" spans="1:11" x14ac:dyDescent="0.25">
      <c r="A32" s="13">
        <v>20</v>
      </c>
      <c r="B32" s="13">
        <v>24020530</v>
      </c>
      <c r="C32" s="14" t="s">
        <v>1030</v>
      </c>
      <c r="D32" s="15">
        <v>38774</v>
      </c>
      <c r="E32" s="13">
        <v>90</v>
      </c>
      <c r="F32" s="13">
        <v>90</v>
      </c>
      <c r="G32" s="13">
        <v>90</v>
      </c>
      <c r="H32" s="13">
        <v>90</v>
      </c>
      <c r="I32" s="17" t="str">
        <f t="shared" si="0"/>
        <v>Xuất sắc</v>
      </c>
      <c r="J32" s="13">
        <v>90</v>
      </c>
      <c r="K32" s="17" t="str">
        <f t="shared" si="1"/>
        <v>Xuất sắc</v>
      </c>
    </row>
    <row r="33" spans="1:11" x14ac:dyDescent="0.25">
      <c r="A33" s="13">
        <v>21</v>
      </c>
      <c r="B33" s="13">
        <v>24020538</v>
      </c>
      <c r="C33" s="14" t="s">
        <v>1031</v>
      </c>
      <c r="D33" s="15">
        <v>38770</v>
      </c>
      <c r="E33" s="13">
        <v>87</v>
      </c>
      <c r="F33" s="13">
        <v>87</v>
      </c>
      <c r="G33" s="13">
        <v>87</v>
      </c>
      <c r="H33" s="13">
        <v>87</v>
      </c>
      <c r="I33" s="17" t="str">
        <f t="shared" si="0"/>
        <v>Tốt</v>
      </c>
      <c r="J33" s="13">
        <v>87</v>
      </c>
      <c r="K33" s="17" t="str">
        <f t="shared" si="1"/>
        <v>Tốt</v>
      </c>
    </row>
    <row r="34" spans="1:11" x14ac:dyDescent="0.25">
      <c r="A34" s="13">
        <v>22</v>
      </c>
      <c r="B34" s="13">
        <v>24020546</v>
      </c>
      <c r="C34" s="14" t="s">
        <v>1032</v>
      </c>
      <c r="D34" s="15">
        <v>38958</v>
      </c>
      <c r="E34" s="13">
        <v>92</v>
      </c>
      <c r="F34" s="13">
        <v>92</v>
      </c>
      <c r="G34" s="13">
        <v>92</v>
      </c>
      <c r="H34" s="13">
        <v>92</v>
      </c>
      <c r="I34" s="17" t="str">
        <f t="shared" si="0"/>
        <v>Xuất sắc</v>
      </c>
      <c r="J34" s="13">
        <v>92</v>
      </c>
      <c r="K34" s="17" t="str">
        <f t="shared" si="1"/>
        <v>Xuất sắc</v>
      </c>
    </row>
    <row r="35" spans="1:11" x14ac:dyDescent="0.25">
      <c r="A35" s="13">
        <v>23</v>
      </c>
      <c r="B35" s="13">
        <v>24020554</v>
      </c>
      <c r="C35" s="14" t="s">
        <v>1033</v>
      </c>
      <c r="D35" s="15">
        <v>38864</v>
      </c>
      <c r="E35" s="13">
        <v>92</v>
      </c>
      <c r="F35" s="13">
        <v>92</v>
      </c>
      <c r="G35" s="13">
        <v>92</v>
      </c>
      <c r="H35" s="13">
        <v>92</v>
      </c>
      <c r="I35" s="17" t="str">
        <f t="shared" si="0"/>
        <v>Xuất sắc</v>
      </c>
      <c r="J35" s="13">
        <v>92</v>
      </c>
      <c r="K35" s="17" t="str">
        <f t="shared" si="1"/>
        <v>Xuất sắc</v>
      </c>
    </row>
    <row r="36" spans="1:11" x14ac:dyDescent="0.25">
      <c r="A36" s="13">
        <v>24</v>
      </c>
      <c r="B36" s="13">
        <v>24020562</v>
      </c>
      <c r="C36" s="14" t="s">
        <v>1034</v>
      </c>
      <c r="D36" s="15">
        <v>38857</v>
      </c>
      <c r="E36" s="13">
        <v>92</v>
      </c>
      <c r="F36" s="13">
        <v>90</v>
      </c>
      <c r="G36" s="13">
        <v>90</v>
      </c>
      <c r="H36" s="13">
        <v>90</v>
      </c>
      <c r="I36" s="17" t="str">
        <f t="shared" si="0"/>
        <v>Xuất sắc</v>
      </c>
      <c r="J36" s="13">
        <v>90</v>
      </c>
      <c r="K36" s="17" t="str">
        <f t="shared" si="1"/>
        <v>Xuất sắc</v>
      </c>
    </row>
    <row r="37" spans="1:11" x14ac:dyDescent="0.25">
      <c r="A37" s="13">
        <v>25</v>
      </c>
      <c r="B37" s="13">
        <v>24020570</v>
      </c>
      <c r="C37" s="14" t="s">
        <v>1035</v>
      </c>
      <c r="D37" s="15">
        <v>38845</v>
      </c>
      <c r="E37" s="13">
        <v>85</v>
      </c>
      <c r="F37" s="13">
        <v>85</v>
      </c>
      <c r="G37" s="13">
        <v>85</v>
      </c>
      <c r="H37" s="13">
        <v>85</v>
      </c>
      <c r="I37" s="17" t="str">
        <f t="shared" si="0"/>
        <v>Tốt</v>
      </c>
      <c r="J37" s="13">
        <v>85</v>
      </c>
      <c r="K37" s="17" t="str">
        <f t="shared" si="1"/>
        <v>Tốt</v>
      </c>
    </row>
    <row r="38" spans="1:11" x14ac:dyDescent="0.25">
      <c r="A38" s="13">
        <v>26</v>
      </c>
      <c r="B38" s="13">
        <v>24020578</v>
      </c>
      <c r="C38" s="14" t="s">
        <v>1036</v>
      </c>
      <c r="D38" s="15">
        <v>38737</v>
      </c>
      <c r="E38" s="13">
        <v>77</v>
      </c>
      <c r="F38" s="13">
        <v>77</v>
      </c>
      <c r="G38" s="13">
        <v>77</v>
      </c>
      <c r="H38" s="13">
        <v>77</v>
      </c>
      <c r="I38" s="17" t="str">
        <f t="shared" si="0"/>
        <v>Khá</v>
      </c>
      <c r="J38" s="13">
        <v>77</v>
      </c>
      <c r="K38" s="17" t="str">
        <f t="shared" si="1"/>
        <v>Khá</v>
      </c>
    </row>
    <row r="39" spans="1:11" x14ac:dyDescent="0.25">
      <c r="A39" s="13">
        <v>27</v>
      </c>
      <c r="B39" s="13">
        <v>24020586</v>
      </c>
      <c r="C39" s="14" t="s">
        <v>1037</v>
      </c>
      <c r="D39" s="15">
        <v>39075</v>
      </c>
      <c r="E39" s="13">
        <v>67</v>
      </c>
      <c r="F39" s="13">
        <v>77</v>
      </c>
      <c r="G39" s="13">
        <v>77</v>
      </c>
      <c r="H39" s="13">
        <v>77</v>
      </c>
      <c r="I39" s="17" t="str">
        <f t="shared" si="0"/>
        <v>Khá</v>
      </c>
      <c r="J39" s="13">
        <v>77</v>
      </c>
      <c r="K39" s="17" t="str">
        <f t="shared" si="1"/>
        <v>Khá</v>
      </c>
    </row>
    <row r="40" spans="1:11" x14ac:dyDescent="0.25">
      <c r="A40" s="13">
        <v>28</v>
      </c>
      <c r="B40" s="13">
        <v>24020594</v>
      </c>
      <c r="C40" s="14" t="s">
        <v>1038</v>
      </c>
      <c r="D40" s="15">
        <v>38919</v>
      </c>
      <c r="E40" s="13">
        <v>80</v>
      </c>
      <c r="F40" s="13">
        <v>80</v>
      </c>
      <c r="G40" s="13">
        <v>80</v>
      </c>
      <c r="H40" s="13">
        <v>80</v>
      </c>
      <c r="I40" s="17" t="str">
        <f t="shared" si="0"/>
        <v>Tốt</v>
      </c>
      <c r="J40" s="13">
        <v>80</v>
      </c>
      <c r="K40" s="17" t="str">
        <f t="shared" si="1"/>
        <v>Tốt</v>
      </c>
    </row>
    <row r="41" spans="1:11" x14ac:dyDescent="0.25">
      <c r="A41" s="13">
        <v>29</v>
      </c>
      <c r="B41" s="13">
        <v>24020602</v>
      </c>
      <c r="C41" s="14" t="s">
        <v>1039</v>
      </c>
      <c r="D41" s="15">
        <v>38969</v>
      </c>
      <c r="E41" s="13">
        <v>90</v>
      </c>
      <c r="F41" s="13">
        <v>90</v>
      </c>
      <c r="G41" s="13">
        <v>90</v>
      </c>
      <c r="H41" s="13">
        <v>90</v>
      </c>
      <c r="I41" s="17" t="str">
        <f t="shared" si="0"/>
        <v>Xuất sắc</v>
      </c>
      <c r="J41" s="13">
        <v>90</v>
      </c>
      <c r="K41" s="17" t="str">
        <f t="shared" si="1"/>
        <v>Xuất sắc</v>
      </c>
    </row>
    <row r="42" spans="1:11" x14ac:dyDescent="0.25">
      <c r="A42" s="13">
        <v>30</v>
      </c>
      <c r="B42" s="13">
        <v>24020610</v>
      </c>
      <c r="C42" s="14" t="s">
        <v>1040</v>
      </c>
      <c r="D42" s="15">
        <v>38772</v>
      </c>
      <c r="E42" s="13">
        <v>80</v>
      </c>
      <c r="F42" s="13">
        <v>80</v>
      </c>
      <c r="G42" s="13">
        <v>80</v>
      </c>
      <c r="H42" s="13">
        <v>80</v>
      </c>
      <c r="I42" s="17" t="str">
        <f t="shared" si="0"/>
        <v>Tốt</v>
      </c>
      <c r="J42" s="13">
        <v>80</v>
      </c>
      <c r="K42" s="17" t="str">
        <f t="shared" si="1"/>
        <v>Tốt</v>
      </c>
    </row>
    <row r="43" spans="1:11" x14ac:dyDescent="0.25">
      <c r="A43" s="13">
        <v>31</v>
      </c>
      <c r="B43" s="13">
        <v>24020618</v>
      </c>
      <c r="C43" s="14" t="s">
        <v>1041</v>
      </c>
      <c r="D43" s="15">
        <v>39059</v>
      </c>
      <c r="E43" s="13">
        <v>70</v>
      </c>
      <c r="F43" s="13">
        <v>80</v>
      </c>
      <c r="G43" s="13">
        <v>80</v>
      </c>
      <c r="H43" s="13">
        <v>80</v>
      </c>
      <c r="I43" s="17" t="str">
        <f t="shared" si="0"/>
        <v>Tốt</v>
      </c>
      <c r="J43" s="13">
        <v>80</v>
      </c>
      <c r="K43" s="17" t="str">
        <f t="shared" si="1"/>
        <v>Tốt</v>
      </c>
    </row>
    <row r="44" spans="1:11" x14ac:dyDescent="0.25">
      <c r="A44" s="13">
        <v>32</v>
      </c>
      <c r="B44" s="13">
        <v>24020626</v>
      </c>
      <c r="C44" s="14" t="s">
        <v>1042</v>
      </c>
      <c r="D44" s="15">
        <v>38897</v>
      </c>
      <c r="E44" s="13">
        <v>72</v>
      </c>
      <c r="F44" s="13">
        <v>82</v>
      </c>
      <c r="G44" s="13">
        <v>82</v>
      </c>
      <c r="H44" s="13">
        <v>82</v>
      </c>
      <c r="I44" s="17" t="str">
        <f t="shared" si="0"/>
        <v>Tốt</v>
      </c>
      <c r="J44" s="13">
        <v>82</v>
      </c>
      <c r="K44" s="17" t="str">
        <f t="shared" si="1"/>
        <v>Tốt</v>
      </c>
    </row>
    <row r="45" spans="1:11" x14ac:dyDescent="0.25">
      <c r="A45" s="13">
        <v>33</v>
      </c>
      <c r="B45" s="13">
        <v>24020634</v>
      </c>
      <c r="C45" s="14" t="s">
        <v>1043</v>
      </c>
      <c r="D45" s="15">
        <v>38906</v>
      </c>
      <c r="E45" s="13">
        <v>85</v>
      </c>
      <c r="F45" s="13">
        <v>85</v>
      </c>
      <c r="G45" s="13">
        <v>85</v>
      </c>
      <c r="H45" s="13">
        <v>85</v>
      </c>
      <c r="I45" s="17" t="str">
        <f t="shared" si="0"/>
        <v>Tốt</v>
      </c>
      <c r="J45" s="13">
        <v>85</v>
      </c>
      <c r="K45" s="17" t="str">
        <f t="shared" si="1"/>
        <v>Tốt</v>
      </c>
    </row>
    <row r="46" spans="1:11" x14ac:dyDescent="0.25">
      <c r="A46" s="13">
        <v>34</v>
      </c>
      <c r="B46" s="13">
        <v>24020642</v>
      </c>
      <c r="C46" s="14" t="s">
        <v>1044</v>
      </c>
      <c r="D46" s="15">
        <v>38919</v>
      </c>
      <c r="E46" s="13">
        <v>70</v>
      </c>
      <c r="F46" s="13">
        <v>80</v>
      </c>
      <c r="G46" s="13">
        <v>80</v>
      </c>
      <c r="H46" s="13">
        <v>80</v>
      </c>
      <c r="I46" s="17" t="str">
        <f t="shared" si="0"/>
        <v>Tốt</v>
      </c>
      <c r="J46" s="13">
        <v>80</v>
      </c>
      <c r="K46" s="17" t="str">
        <f t="shared" si="1"/>
        <v>Tốt</v>
      </c>
    </row>
    <row r="47" spans="1:11" x14ac:dyDescent="0.25">
      <c r="A47" s="13">
        <v>35</v>
      </c>
      <c r="B47" s="13">
        <v>24020650</v>
      </c>
      <c r="C47" s="14" t="s">
        <v>1045</v>
      </c>
      <c r="D47" s="15">
        <v>38960</v>
      </c>
      <c r="E47" s="13">
        <v>70</v>
      </c>
      <c r="F47" s="13">
        <v>80</v>
      </c>
      <c r="G47" s="13">
        <v>80</v>
      </c>
      <c r="H47" s="13">
        <v>80</v>
      </c>
      <c r="I47" s="17" t="str">
        <f t="shared" si="0"/>
        <v>Tốt</v>
      </c>
      <c r="J47" s="13">
        <v>80</v>
      </c>
      <c r="K47" s="17" t="str">
        <f t="shared" si="1"/>
        <v>Tốt</v>
      </c>
    </row>
    <row r="48" spans="1:11" x14ac:dyDescent="0.25">
      <c r="A48" s="13">
        <v>36</v>
      </c>
      <c r="B48" s="13">
        <v>24020658</v>
      </c>
      <c r="C48" s="14" t="s">
        <v>1046</v>
      </c>
      <c r="D48" s="15">
        <v>38950</v>
      </c>
      <c r="E48" s="13">
        <v>70</v>
      </c>
      <c r="F48" s="13">
        <v>80</v>
      </c>
      <c r="G48" s="13">
        <v>80</v>
      </c>
      <c r="H48" s="13">
        <v>80</v>
      </c>
      <c r="I48" s="17" t="str">
        <f t="shared" si="0"/>
        <v>Tốt</v>
      </c>
      <c r="J48" s="13">
        <v>80</v>
      </c>
      <c r="K48" s="17" t="str">
        <f t="shared" si="1"/>
        <v>Tốt</v>
      </c>
    </row>
    <row r="49" spans="1:11" x14ac:dyDescent="0.25">
      <c r="A49" s="13">
        <v>37</v>
      </c>
      <c r="B49" s="13">
        <v>24020666</v>
      </c>
      <c r="C49" s="14" t="s">
        <v>1047</v>
      </c>
      <c r="D49" s="15">
        <v>38937</v>
      </c>
      <c r="E49" s="13">
        <v>80</v>
      </c>
      <c r="F49" s="13">
        <v>80</v>
      </c>
      <c r="G49" s="13">
        <v>80</v>
      </c>
      <c r="H49" s="13">
        <v>80</v>
      </c>
      <c r="I49" s="17" t="str">
        <f t="shared" si="0"/>
        <v>Tốt</v>
      </c>
      <c r="J49" s="13">
        <v>80</v>
      </c>
      <c r="K49" s="17" t="str">
        <f t="shared" si="1"/>
        <v>Tốt</v>
      </c>
    </row>
    <row r="50" spans="1:11" x14ac:dyDescent="0.25">
      <c r="A50" s="13">
        <v>38</v>
      </c>
      <c r="B50" s="13">
        <v>24020674</v>
      </c>
      <c r="C50" s="14" t="s">
        <v>1048</v>
      </c>
      <c r="D50" s="15">
        <v>38913</v>
      </c>
      <c r="E50" s="13">
        <v>70</v>
      </c>
      <c r="F50" s="13">
        <v>80</v>
      </c>
      <c r="G50" s="13">
        <v>80</v>
      </c>
      <c r="H50" s="13">
        <v>80</v>
      </c>
      <c r="I50" s="17" t="str">
        <f t="shared" si="0"/>
        <v>Tốt</v>
      </c>
      <c r="J50" s="13">
        <v>80</v>
      </c>
      <c r="K50" s="17" t="str">
        <f t="shared" si="1"/>
        <v>Tốt</v>
      </c>
    </row>
    <row r="51" spans="1:11" x14ac:dyDescent="0.25">
      <c r="A51" s="13">
        <v>39</v>
      </c>
      <c r="B51" s="13">
        <v>24020682</v>
      </c>
      <c r="C51" s="14" t="s">
        <v>281</v>
      </c>
      <c r="D51" s="15">
        <v>38810</v>
      </c>
      <c r="E51" s="13">
        <v>80</v>
      </c>
      <c r="F51" s="13">
        <v>90</v>
      </c>
      <c r="G51" s="13">
        <v>90</v>
      </c>
      <c r="H51" s="13">
        <v>90</v>
      </c>
      <c r="I51" s="17" t="str">
        <f t="shared" si="0"/>
        <v>Xuất sắc</v>
      </c>
      <c r="J51" s="13">
        <v>90</v>
      </c>
      <c r="K51" s="17" t="str">
        <f t="shared" si="1"/>
        <v>Xuất sắc</v>
      </c>
    </row>
    <row r="52" spans="1:11" x14ac:dyDescent="0.25">
      <c r="A52" s="13">
        <v>40</v>
      </c>
      <c r="B52" s="13">
        <v>24020690</v>
      </c>
      <c r="C52" s="14" t="s">
        <v>1014</v>
      </c>
      <c r="D52" s="15">
        <v>38982</v>
      </c>
      <c r="E52" s="13">
        <v>80</v>
      </c>
      <c r="F52" s="13">
        <v>77</v>
      </c>
      <c r="G52" s="13">
        <v>77</v>
      </c>
      <c r="H52" s="13">
        <v>77</v>
      </c>
      <c r="I52" s="17" t="str">
        <f t="shared" si="0"/>
        <v>Khá</v>
      </c>
      <c r="J52" s="13">
        <v>77</v>
      </c>
      <c r="K52" s="17" t="str">
        <f t="shared" si="1"/>
        <v>Khá</v>
      </c>
    </row>
    <row r="53" spans="1:11" x14ac:dyDescent="0.25">
      <c r="A53" s="13">
        <v>41</v>
      </c>
      <c r="B53" s="13">
        <v>24020698</v>
      </c>
      <c r="C53" s="14" t="s">
        <v>1049</v>
      </c>
      <c r="D53" s="15">
        <v>38962</v>
      </c>
      <c r="E53" s="13">
        <v>90</v>
      </c>
      <c r="F53" s="13">
        <v>90</v>
      </c>
      <c r="G53" s="13">
        <v>90</v>
      </c>
      <c r="H53" s="13">
        <v>90</v>
      </c>
      <c r="I53" s="17" t="str">
        <f t="shared" si="0"/>
        <v>Xuất sắc</v>
      </c>
      <c r="J53" s="13">
        <v>90</v>
      </c>
      <c r="K53" s="17" t="str">
        <f t="shared" si="1"/>
        <v>Xuất sắc</v>
      </c>
    </row>
    <row r="55" spans="1:11" x14ac:dyDescent="0.25">
      <c r="A55" s="38" t="s">
        <v>812</v>
      </c>
      <c r="B55" s="38"/>
      <c r="C55" s="38"/>
    </row>
  </sheetData>
  <mergeCells count="16">
    <mergeCell ref="A6:K6"/>
    <mergeCell ref="A1:D1"/>
    <mergeCell ref="G1:K1"/>
    <mergeCell ref="A2:D2"/>
    <mergeCell ref="G2:K2"/>
    <mergeCell ref="A5:K5"/>
    <mergeCell ref="A55:C5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C550A-23DC-4791-B71B-DF1C3F27FBD5}">
  <dimension ref="A1:K85"/>
  <sheetViews>
    <sheetView topLeftCell="A35" workbookViewId="0">
      <selection activeCell="E10" sqref="E10:G12"/>
    </sheetView>
  </sheetViews>
  <sheetFormatPr defaultRowHeight="15" x14ac:dyDescent="0.25"/>
  <cols>
    <col min="1" max="1" width="6.125" style="4" customWidth="1"/>
    <col min="2" max="2" width="9" style="4"/>
    <col min="3" max="3" width="21.25" style="1" bestFit="1" customWidth="1"/>
    <col min="4" max="4" width="11.375" style="4" customWidth="1"/>
    <col min="5" max="5" width="6.875" style="4" bestFit="1" customWidth="1"/>
    <col min="6" max="8" width="5.375" style="4" bestFit="1" customWidth="1"/>
    <col min="9" max="9" width="9" style="1"/>
    <col min="10" max="10" width="5.375" style="4" bestFit="1" customWidth="1"/>
    <col min="11" max="16384" width="9" style="1"/>
  </cols>
  <sheetData>
    <row r="1" spans="1:11" ht="16.5" x14ac:dyDescent="0.25">
      <c r="A1" s="35" t="s">
        <v>0</v>
      </c>
      <c r="B1" s="35"/>
      <c r="C1" s="35"/>
      <c r="D1" s="35"/>
      <c r="G1" s="36" t="s">
        <v>2</v>
      </c>
      <c r="H1" s="36"/>
      <c r="I1" s="36"/>
      <c r="J1" s="36"/>
      <c r="K1" s="36"/>
    </row>
    <row r="2" spans="1:11" ht="16.5" x14ac:dyDescent="0.25">
      <c r="A2" s="37" t="s">
        <v>1</v>
      </c>
      <c r="B2" s="37"/>
      <c r="C2" s="37"/>
      <c r="D2" s="37"/>
      <c r="G2" s="36" t="s">
        <v>3</v>
      </c>
      <c r="H2" s="36"/>
      <c r="I2" s="36"/>
      <c r="J2" s="36"/>
      <c r="K2" s="36"/>
    </row>
    <row r="5" spans="1:11" ht="19.5" x14ac:dyDescent="0.25">
      <c r="A5" s="34" t="s">
        <v>4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ht="19.5" x14ac:dyDescent="0.25">
      <c r="A6" s="34" t="s">
        <v>59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ht="19.5" x14ac:dyDescent="0.25">
      <c r="A7" s="34" t="s">
        <v>20</v>
      </c>
      <c r="B7" s="34"/>
      <c r="C7" s="34"/>
      <c r="D7" s="34"/>
      <c r="E7" s="34"/>
      <c r="F7" s="34"/>
      <c r="G7" s="34"/>
      <c r="H7" s="34"/>
      <c r="I7" s="34"/>
      <c r="J7" s="34"/>
      <c r="K7" s="34"/>
    </row>
    <row r="10" spans="1:11" ht="15.75" x14ac:dyDescent="0.25">
      <c r="A10" s="39" t="s">
        <v>5</v>
      </c>
      <c r="B10" s="40" t="s">
        <v>6</v>
      </c>
      <c r="C10" s="40" t="s">
        <v>7</v>
      </c>
      <c r="D10" s="40" t="s">
        <v>8</v>
      </c>
      <c r="E10" s="31" t="s">
        <v>9</v>
      </c>
      <c r="F10" s="31" t="s">
        <v>9</v>
      </c>
      <c r="G10" s="31" t="s">
        <v>9</v>
      </c>
      <c r="H10" s="40" t="s">
        <v>13</v>
      </c>
      <c r="I10" s="40"/>
      <c r="J10" s="40" t="s">
        <v>13</v>
      </c>
      <c r="K10" s="40"/>
    </row>
    <row r="11" spans="1:11" ht="36.75" customHeight="1" x14ac:dyDescent="0.25">
      <c r="A11" s="39"/>
      <c r="B11" s="40"/>
      <c r="C11" s="40"/>
      <c r="D11" s="40"/>
      <c r="E11" s="32" t="s">
        <v>10</v>
      </c>
      <c r="F11" s="32" t="s">
        <v>11</v>
      </c>
      <c r="G11" s="32" t="s">
        <v>12</v>
      </c>
      <c r="H11" s="40" t="s">
        <v>14</v>
      </c>
      <c r="I11" s="40"/>
      <c r="J11" s="40" t="s">
        <v>29</v>
      </c>
      <c r="K11" s="40"/>
    </row>
    <row r="12" spans="1:11" ht="15.75" x14ac:dyDescent="0.25">
      <c r="A12" s="39"/>
      <c r="B12" s="40"/>
      <c r="C12" s="40"/>
      <c r="D12" s="40"/>
      <c r="E12" s="33"/>
      <c r="F12" s="33"/>
      <c r="G12" s="33"/>
      <c r="H12" s="5" t="s">
        <v>9</v>
      </c>
      <c r="I12" s="5" t="s">
        <v>15</v>
      </c>
      <c r="J12" s="5" t="s">
        <v>9</v>
      </c>
      <c r="K12" s="5" t="s">
        <v>15</v>
      </c>
    </row>
    <row r="13" spans="1:11" x14ac:dyDescent="0.25">
      <c r="A13" s="13">
        <v>1</v>
      </c>
      <c r="B13" s="13">
        <v>21021551</v>
      </c>
      <c r="C13" s="14" t="s">
        <v>213</v>
      </c>
      <c r="D13" s="15">
        <v>37966</v>
      </c>
      <c r="E13" s="13">
        <v>80</v>
      </c>
      <c r="F13" s="13">
        <v>90</v>
      </c>
      <c r="G13" s="13">
        <v>90</v>
      </c>
      <c r="H13" s="13">
        <v>90</v>
      </c>
      <c r="I13" s="17" t="str">
        <f t="shared" ref="I13:I75" si="0">IF(H13&gt;=90,"Xuất sắc",IF(H13&gt;=80,"Tốt", IF(H13&gt;=65,"Khá",IF(H13&gt;=50,"Trung bình", IF(H13&gt;=35, "Yếu", "Kém")))))</f>
        <v>Xuất sắc</v>
      </c>
      <c r="J13" s="13">
        <v>90</v>
      </c>
      <c r="K13" s="17" t="str">
        <f t="shared" ref="K13:K75" si="1">IF(J13&gt;=90,"Xuất sắc",IF(J13&gt;=80,"Tốt", IF(J13&gt;=65,"Khá",IF(J13&gt;=50,"Trung bình", IF(J13&gt;=35, "Yếu", "Kém")))))</f>
        <v>Xuất sắc</v>
      </c>
    </row>
    <row r="14" spans="1:11" x14ac:dyDescent="0.25">
      <c r="A14" s="13">
        <v>2</v>
      </c>
      <c r="B14" s="13">
        <v>21020252</v>
      </c>
      <c r="C14" s="14" t="s">
        <v>189</v>
      </c>
      <c r="D14" s="15">
        <v>37861</v>
      </c>
      <c r="E14" s="13">
        <v>80</v>
      </c>
      <c r="F14" s="13">
        <v>90</v>
      </c>
      <c r="G14" s="13">
        <v>90</v>
      </c>
      <c r="H14" s="13">
        <v>90</v>
      </c>
      <c r="I14" s="17" t="str">
        <f t="shared" si="0"/>
        <v>Xuất sắc</v>
      </c>
      <c r="J14" s="13">
        <v>90</v>
      </c>
      <c r="K14" s="17" t="str">
        <f t="shared" si="1"/>
        <v>Xuất sắc</v>
      </c>
    </row>
    <row r="15" spans="1:11" x14ac:dyDescent="0.25">
      <c r="A15" s="13">
        <v>3</v>
      </c>
      <c r="B15" s="13">
        <v>21020675</v>
      </c>
      <c r="C15" s="14" t="s">
        <v>193</v>
      </c>
      <c r="D15" s="15">
        <v>37643</v>
      </c>
      <c r="E15" s="13">
        <v>85</v>
      </c>
      <c r="F15" s="13">
        <v>85</v>
      </c>
      <c r="G15" s="13">
        <v>85</v>
      </c>
      <c r="H15" s="13">
        <v>85</v>
      </c>
      <c r="I15" s="17" t="str">
        <f t="shared" si="0"/>
        <v>Tốt</v>
      </c>
      <c r="J15" s="13">
        <v>85</v>
      </c>
      <c r="K15" s="17" t="str">
        <f t="shared" si="1"/>
        <v>Tốt</v>
      </c>
    </row>
    <row r="16" spans="1:11" x14ac:dyDescent="0.25">
      <c r="A16" s="13">
        <v>4</v>
      </c>
      <c r="B16" s="13">
        <v>21020677</v>
      </c>
      <c r="C16" s="14" t="s">
        <v>137</v>
      </c>
      <c r="D16" s="15">
        <v>37849</v>
      </c>
      <c r="E16" s="13">
        <v>85</v>
      </c>
      <c r="F16" s="13">
        <v>85</v>
      </c>
      <c r="G16" s="13">
        <v>85</v>
      </c>
      <c r="H16" s="13">
        <v>85</v>
      </c>
      <c r="I16" s="17" t="str">
        <f t="shared" si="0"/>
        <v>Tốt</v>
      </c>
      <c r="J16" s="13">
        <v>85</v>
      </c>
      <c r="K16" s="17" t="str">
        <f t="shared" si="1"/>
        <v>Tốt</v>
      </c>
    </row>
    <row r="17" spans="1:11" x14ac:dyDescent="0.25">
      <c r="A17" s="13">
        <v>5</v>
      </c>
      <c r="B17" s="13">
        <v>21021553</v>
      </c>
      <c r="C17" s="14" t="s">
        <v>214</v>
      </c>
      <c r="D17" s="15">
        <v>37733</v>
      </c>
      <c r="E17" s="13">
        <v>92</v>
      </c>
      <c r="F17" s="13">
        <v>92</v>
      </c>
      <c r="G17" s="13">
        <v>92</v>
      </c>
      <c r="H17" s="13">
        <v>92</v>
      </c>
      <c r="I17" s="17" t="str">
        <f t="shared" si="0"/>
        <v>Xuất sắc</v>
      </c>
      <c r="J17" s="13">
        <v>92</v>
      </c>
      <c r="K17" s="17" t="str">
        <f t="shared" si="1"/>
        <v>Xuất sắc</v>
      </c>
    </row>
    <row r="18" spans="1:11" x14ac:dyDescent="0.25">
      <c r="A18" s="13">
        <v>6</v>
      </c>
      <c r="B18" s="13">
        <v>21021554</v>
      </c>
      <c r="C18" s="14" t="s">
        <v>215</v>
      </c>
      <c r="D18" s="15">
        <v>37628</v>
      </c>
      <c r="E18" s="13">
        <v>94</v>
      </c>
      <c r="F18" s="13">
        <v>94</v>
      </c>
      <c r="G18" s="13">
        <v>94</v>
      </c>
      <c r="H18" s="13">
        <v>94</v>
      </c>
      <c r="I18" s="17" t="str">
        <f t="shared" si="0"/>
        <v>Xuất sắc</v>
      </c>
      <c r="J18" s="13">
        <v>94</v>
      </c>
      <c r="K18" s="17" t="str">
        <f t="shared" si="1"/>
        <v>Xuất sắc</v>
      </c>
    </row>
    <row r="19" spans="1:11" x14ac:dyDescent="0.25">
      <c r="A19" s="13">
        <v>7</v>
      </c>
      <c r="B19" s="13">
        <v>21021556</v>
      </c>
      <c r="C19" s="14" t="s">
        <v>216</v>
      </c>
      <c r="D19" s="15">
        <v>37648</v>
      </c>
      <c r="E19" s="13">
        <v>80</v>
      </c>
      <c r="F19" s="13">
        <v>80</v>
      </c>
      <c r="G19" s="13">
        <v>80</v>
      </c>
      <c r="H19" s="13">
        <v>80</v>
      </c>
      <c r="I19" s="17" t="str">
        <f t="shared" si="0"/>
        <v>Tốt</v>
      </c>
      <c r="J19" s="13">
        <v>80</v>
      </c>
      <c r="K19" s="17" t="str">
        <f t="shared" si="1"/>
        <v>Tốt</v>
      </c>
    </row>
    <row r="20" spans="1:11" x14ac:dyDescent="0.25">
      <c r="A20" s="13">
        <v>8</v>
      </c>
      <c r="B20" s="13">
        <v>21021559</v>
      </c>
      <c r="C20" s="14" t="s">
        <v>217</v>
      </c>
      <c r="D20" s="15">
        <v>37713</v>
      </c>
      <c r="E20" s="13">
        <v>92</v>
      </c>
      <c r="F20" s="13">
        <v>92</v>
      </c>
      <c r="G20" s="13">
        <v>92</v>
      </c>
      <c r="H20" s="13">
        <v>92</v>
      </c>
      <c r="I20" s="17" t="str">
        <f t="shared" si="0"/>
        <v>Xuất sắc</v>
      </c>
      <c r="J20" s="13">
        <v>92</v>
      </c>
      <c r="K20" s="17" t="str">
        <f t="shared" si="1"/>
        <v>Xuất sắc</v>
      </c>
    </row>
    <row r="21" spans="1:11" x14ac:dyDescent="0.25">
      <c r="A21" s="13">
        <v>9</v>
      </c>
      <c r="B21" s="13">
        <v>21021561</v>
      </c>
      <c r="C21" s="14" t="s">
        <v>218</v>
      </c>
      <c r="D21" s="15">
        <v>37893</v>
      </c>
      <c r="E21" s="13">
        <v>90</v>
      </c>
      <c r="F21" s="13">
        <v>90</v>
      </c>
      <c r="G21" s="13">
        <v>90</v>
      </c>
      <c r="H21" s="13">
        <v>90</v>
      </c>
      <c r="I21" s="17" t="str">
        <f t="shared" si="0"/>
        <v>Xuất sắc</v>
      </c>
      <c r="J21" s="13">
        <v>90</v>
      </c>
      <c r="K21" s="17" t="str">
        <f t="shared" si="1"/>
        <v>Xuất sắc</v>
      </c>
    </row>
    <row r="22" spans="1:11" x14ac:dyDescent="0.25">
      <c r="A22" s="13">
        <v>10</v>
      </c>
      <c r="B22" s="13">
        <v>21020679</v>
      </c>
      <c r="C22" s="14" t="s">
        <v>194</v>
      </c>
      <c r="D22" s="15">
        <v>37869</v>
      </c>
      <c r="E22" s="13">
        <v>80</v>
      </c>
      <c r="F22" s="13">
        <v>90</v>
      </c>
      <c r="G22" s="13">
        <v>90</v>
      </c>
      <c r="H22" s="13">
        <v>90</v>
      </c>
      <c r="I22" s="17" t="str">
        <f t="shared" si="0"/>
        <v>Xuất sắc</v>
      </c>
      <c r="J22" s="13">
        <v>90</v>
      </c>
      <c r="K22" s="17" t="str">
        <f t="shared" si="1"/>
        <v>Xuất sắc</v>
      </c>
    </row>
    <row r="23" spans="1:11" x14ac:dyDescent="0.25">
      <c r="A23" s="13">
        <v>11</v>
      </c>
      <c r="B23" s="13">
        <v>21021563</v>
      </c>
      <c r="C23" s="14" t="s">
        <v>219</v>
      </c>
      <c r="D23" s="15">
        <v>37723</v>
      </c>
      <c r="E23" s="13">
        <v>85</v>
      </c>
      <c r="F23" s="13">
        <v>85</v>
      </c>
      <c r="G23" s="13">
        <v>85</v>
      </c>
      <c r="H23" s="13">
        <v>85</v>
      </c>
      <c r="I23" s="17" t="str">
        <f t="shared" si="0"/>
        <v>Tốt</v>
      </c>
      <c r="J23" s="13">
        <v>85</v>
      </c>
      <c r="K23" s="17" t="str">
        <f t="shared" si="1"/>
        <v>Tốt</v>
      </c>
    </row>
    <row r="24" spans="1:11" x14ac:dyDescent="0.25">
      <c r="A24" s="13">
        <v>12</v>
      </c>
      <c r="B24" s="13">
        <v>21021566</v>
      </c>
      <c r="C24" s="14" t="s">
        <v>221</v>
      </c>
      <c r="D24" s="15">
        <v>37744</v>
      </c>
      <c r="E24" s="13">
        <v>80</v>
      </c>
      <c r="F24" s="13">
        <v>90</v>
      </c>
      <c r="G24" s="13">
        <v>90</v>
      </c>
      <c r="H24" s="13">
        <v>90</v>
      </c>
      <c r="I24" s="17" t="str">
        <f t="shared" si="0"/>
        <v>Xuất sắc</v>
      </c>
      <c r="J24" s="13">
        <v>90</v>
      </c>
      <c r="K24" s="17" t="str">
        <f t="shared" si="1"/>
        <v>Xuất sắc</v>
      </c>
    </row>
    <row r="25" spans="1:11" x14ac:dyDescent="0.25">
      <c r="A25" s="13">
        <v>13</v>
      </c>
      <c r="B25" s="13">
        <v>21020727</v>
      </c>
      <c r="C25" s="14" t="s">
        <v>207</v>
      </c>
      <c r="D25" s="15">
        <v>37865</v>
      </c>
      <c r="E25" s="13">
        <v>96</v>
      </c>
      <c r="F25" s="13">
        <v>96</v>
      </c>
      <c r="G25" s="13">
        <v>96</v>
      </c>
      <c r="H25" s="13">
        <v>96</v>
      </c>
      <c r="I25" s="17" t="str">
        <f t="shared" si="0"/>
        <v>Xuất sắc</v>
      </c>
      <c r="J25" s="13">
        <v>96</v>
      </c>
      <c r="K25" s="17" t="str">
        <f t="shared" si="1"/>
        <v>Xuất sắc</v>
      </c>
    </row>
    <row r="26" spans="1:11" x14ac:dyDescent="0.25">
      <c r="A26" s="13">
        <v>14</v>
      </c>
      <c r="B26" s="13">
        <v>21021564</v>
      </c>
      <c r="C26" s="14" t="s">
        <v>220</v>
      </c>
      <c r="D26" s="15">
        <v>37830</v>
      </c>
      <c r="E26" s="13">
        <v>85</v>
      </c>
      <c r="F26" s="13">
        <v>85</v>
      </c>
      <c r="G26" s="13">
        <v>85</v>
      </c>
      <c r="H26" s="13">
        <v>85</v>
      </c>
      <c r="I26" s="17" t="str">
        <f t="shared" si="0"/>
        <v>Tốt</v>
      </c>
      <c r="J26" s="13">
        <v>85</v>
      </c>
      <c r="K26" s="17" t="str">
        <f t="shared" si="1"/>
        <v>Tốt</v>
      </c>
    </row>
    <row r="27" spans="1:11" x14ac:dyDescent="0.25">
      <c r="A27" s="13">
        <v>15</v>
      </c>
      <c r="B27" s="13">
        <v>21020681</v>
      </c>
      <c r="C27" s="14" t="s">
        <v>195</v>
      </c>
      <c r="D27" s="15">
        <v>37785</v>
      </c>
      <c r="E27" s="13">
        <v>90</v>
      </c>
      <c r="F27" s="13">
        <v>90</v>
      </c>
      <c r="G27" s="13">
        <v>90</v>
      </c>
      <c r="H27" s="13">
        <v>90</v>
      </c>
      <c r="I27" s="17" t="str">
        <f t="shared" si="0"/>
        <v>Xuất sắc</v>
      </c>
      <c r="J27" s="13">
        <v>90</v>
      </c>
      <c r="K27" s="17" t="str">
        <f t="shared" si="1"/>
        <v>Xuất sắc</v>
      </c>
    </row>
    <row r="28" spans="1:11" x14ac:dyDescent="0.25">
      <c r="A28" s="13">
        <v>16</v>
      </c>
      <c r="B28" s="13">
        <v>21021569</v>
      </c>
      <c r="C28" s="14" t="s">
        <v>222</v>
      </c>
      <c r="D28" s="15">
        <v>37937</v>
      </c>
      <c r="E28" s="13">
        <v>75</v>
      </c>
      <c r="F28" s="13">
        <v>90</v>
      </c>
      <c r="G28" s="13">
        <v>90</v>
      </c>
      <c r="H28" s="13">
        <v>90</v>
      </c>
      <c r="I28" s="17" t="str">
        <f t="shared" si="0"/>
        <v>Xuất sắc</v>
      </c>
      <c r="J28" s="13">
        <v>90</v>
      </c>
      <c r="K28" s="17" t="str">
        <f t="shared" si="1"/>
        <v>Xuất sắc</v>
      </c>
    </row>
    <row r="29" spans="1:11" x14ac:dyDescent="0.25">
      <c r="A29" s="13">
        <v>17</v>
      </c>
      <c r="B29" s="13">
        <v>21021571</v>
      </c>
      <c r="C29" s="14" t="s">
        <v>223</v>
      </c>
      <c r="D29" s="15">
        <v>37366</v>
      </c>
      <c r="E29" s="13">
        <v>90</v>
      </c>
      <c r="F29" s="13">
        <v>90</v>
      </c>
      <c r="G29" s="13">
        <v>90</v>
      </c>
      <c r="H29" s="13">
        <v>90</v>
      </c>
      <c r="I29" s="17" t="str">
        <f t="shared" si="0"/>
        <v>Xuất sắc</v>
      </c>
      <c r="J29" s="13">
        <v>90</v>
      </c>
      <c r="K29" s="17" t="str">
        <f t="shared" si="1"/>
        <v>Xuất sắc</v>
      </c>
    </row>
    <row r="30" spans="1:11" x14ac:dyDescent="0.25">
      <c r="A30" s="13">
        <v>18</v>
      </c>
      <c r="B30" s="13">
        <v>21021573</v>
      </c>
      <c r="C30" s="14" t="s">
        <v>224</v>
      </c>
      <c r="D30" s="15">
        <v>37891</v>
      </c>
      <c r="E30" s="13">
        <v>80</v>
      </c>
      <c r="F30" s="13">
        <v>80</v>
      </c>
      <c r="G30" s="13">
        <v>80</v>
      </c>
      <c r="H30" s="13">
        <v>80</v>
      </c>
      <c r="I30" s="17" t="str">
        <f t="shared" si="0"/>
        <v>Tốt</v>
      </c>
      <c r="J30" s="13">
        <v>80</v>
      </c>
      <c r="K30" s="17" t="str">
        <f t="shared" si="1"/>
        <v>Tốt</v>
      </c>
    </row>
    <row r="31" spans="1:11" x14ac:dyDescent="0.25">
      <c r="A31" s="13">
        <v>19</v>
      </c>
      <c r="B31" s="13">
        <v>21020729</v>
      </c>
      <c r="C31" s="14" t="s">
        <v>208</v>
      </c>
      <c r="D31" s="15">
        <v>37934</v>
      </c>
      <c r="E31" s="13">
        <v>82</v>
      </c>
      <c r="F31" s="13">
        <v>92</v>
      </c>
      <c r="G31" s="13">
        <v>92</v>
      </c>
      <c r="H31" s="13">
        <v>92</v>
      </c>
      <c r="I31" s="17" t="str">
        <f t="shared" si="0"/>
        <v>Xuất sắc</v>
      </c>
      <c r="J31" s="13">
        <v>92</v>
      </c>
      <c r="K31" s="17" t="str">
        <f t="shared" si="1"/>
        <v>Xuất sắc</v>
      </c>
    </row>
    <row r="32" spans="1:11" x14ac:dyDescent="0.25">
      <c r="A32" s="13">
        <v>20</v>
      </c>
      <c r="B32" s="13">
        <v>21021575</v>
      </c>
      <c r="C32" s="14" t="s">
        <v>225</v>
      </c>
      <c r="D32" s="15">
        <v>37787</v>
      </c>
      <c r="E32" s="13">
        <v>80</v>
      </c>
      <c r="F32" s="13">
        <v>90</v>
      </c>
      <c r="G32" s="13">
        <v>90</v>
      </c>
      <c r="H32" s="13">
        <v>90</v>
      </c>
      <c r="I32" s="17" t="str">
        <f t="shared" si="0"/>
        <v>Xuất sắc</v>
      </c>
      <c r="J32" s="13">
        <v>90</v>
      </c>
      <c r="K32" s="17" t="str">
        <f t="shared" si="1"/>
        <v>Xuất sắc</v>
      </c>
    </row>
    <row r="33" spans="1:11" x14ac:dyDescent="0.25">
      <c r="A33" s="13">
        <v>21</v>
      </c>
      <c r="B33" s="13">
        <v>21021576</v>
      </c>
      <c r="C33" s="14" t="s">
        <v>226</v>
      </c>
      <c r="D33" s="15">
        <v>37936</v>
      </c>
      <c r="E33" s="13">
        <v>80</v>
      </c>
      <c r="F33" s="13">
        <v>90</v>
      </c>
      <c r="G33" s="13">
        <v>90</v>
      </c>
      <c r="H33" s="13">
        <v>90</v>
      </c>
      <c r="I33" s="17" t="str">
        <f t="shared" si="0"/>
        <v>Xuất sắc</v>
      </c>
      <c r="J33" s="13">
        <v>90</v>
      </c>
      <c r="K33" s="17" t="str">
        <f t="shared" si="1"/>
        <v>Xuất sắc</v>
      </c>
    </row>
    <row r="34" spans="1:11" x14ac:dyDescent="0.25">
      <c r="A34" s="13">
        <v>22</v>
      </c>
      <c r="B34" s="13">
        <v>21021579</v>
      </c>
      <c r="C34" s="14" t="s">
        <v>227</v>
      </c>
      <c r="D34" s="15">
        <v>37941</v>
      </c>
      <c r="E34" s="13">
        <v>80</v>
      </c>
      <c r="F34" s="13">
        <v>90</v>
      </c>
      <c r="G34" s="13">
        <v>90</v>
      </c>
      <c r="H34" s="13">
        <v>90</v>
      </c>
      <c r="I34" s="17" t="str">
        <f t="shared" si="0"/>
        <v>Xuất sắc</v>
      </c>
      <c r="J34" s="13">
        <v>90</v>
      </c>
      <c r="K34" s="17" t="str">
        <f t="shared" si="1"/>
        <v>Xuất sắc</v>
      </c>
    </row>
    <row r="35" spans="1:11" x14ac:dyDescent="0.25">
      <c r="A35" s="13">
        <v>23</v>
      </c>
      <c r="B35" s="13">
        <v>21021581</v>
      </c>
      <c r="C35" s="14" t="s">
        <v>228</v>
      </c>
      <c r="D35" s="15">
        <v>37878</v>
      </c>
      <c r="E35" s="13">
        <v>80</v>
      </c>
      <c r="F35" s="13">
        <v>90</v>
      </c>
      <c r="G35" s="13">
        <v>90</v>
      </c>
      <c r="H35" s="13">
        <v>90</v>
      </c>
      <c r="I35" s="17" t="str">
        <f t="shared" si="0"/>
        <v>Xuất sắc</v>
      </c>
      <c r="J35" s="13">
        <v>90</v>
      </c>
      <c r="K35" s="17" t="str">
        <f t="shared" si="1"/>
        <v>Xuất sắc</v>
      </c>
    </row>
    <row r="36" spans="1:11" x14ac:dyDescent="0.25">
      <c r="A36" s="13">
        <v>24</v>
      </c>
      <c r="B36" s="13">
        <v>21021583</v>
      </c>
      <c r="C36" s="14" t="s">
        <v>229</v>
      </c>
      <c r="D36" s="15">
        <v>37867</v>
      </c>
      <c r="E36" s="13">
        <v>80</v>
      </c>
      <c r="F36" s="13">
        <v>80</v>
      </c>
      <c r="G36" s="13">
        <v>80</v>
      </c>
      <c r="H36" s="13">
        <v>80</v>
      </c>
      <c r="I36" s="17" t="str">
        <f t="shared" si="0"/>
        <v>Tốt</v>
      </c>
      <c r="J36" s="13">
        <v>80</v>
      </c>
      <c r="K36" s="17" t="str">
        <f t="shared" si="1"/>
        <v>Tốt</v>
      </c>
    </row>
    <row r="37" spans="1:11" x14ac:dyDescent="0.25">
      <c r="A37" s="13">
        <v>25</v>
      </c>
      <c r="B37" s="13">
        <v>21020254</v>
      </c>
      <c r="C37" s="14" t="s">
        <v>190</v>
      </c>
      <c r="D37" s="15">
        <v>37647</v>
      </c>
      <c r="E37" s="13">
        <v>82</v>
      </c>
      <c r="F37" s="13">
        <v>92</v>
      </c>
      <c r="G37" s="13">
        <v>92</v>
      </c>
      <c r="H37" s="13">
        <v>92</v>
      </c>
      <c r="I37" s="17" t="str">
        <f t="shared" si="0"/>
        <v>Xuất sắc</v>
      </c>
      <c r="J37" s="13">
        <v>92</v>
      </c>
      <c r="K37" s="17" t="str">
        <f t="shared" si="1"/>
        <v>Xuất sắc</v>
      </c>
    </row>
    <row r="38" spans="1:11" x14ac:dyDescent="0.25">
      <c r="A38" s="13">
        <v>26</v>
      </c>
      <c r="B38" s="13">
        <v>21020685</v>
      </c>
      <c r="C38" s="14" t="s">
        <v>196</v>
      </c>
      <c r="D38" s="15">
        <v>37940</v>
      </c>
      <c r="E38" s="13">
        <v>90</v>
      </c>
      <c r="F38" s="13">
        <v>90</v>
      </c>
      <c r="G38" s="13">
        <v>90</v>
      </c>
      <c r="H38" s="13">
        <v>90</v>
      </c>
      <c r="I38" s="17" t="str">
        <f t="shared" si="0"/>
        <v>Xuất sắc</v>
      </c>
      <c r="J38" s="13">
        <v>90</v>
      </c>
      <c r="K38" s="17" t="str">
        <f t="shared" si="1"/>
        <v>Xuất sắc</v>
      </c>
    </row>
    <row r="39" spans="1:11" x14ac:dyDescent="0.25">
      <c r="A39" s="13">
        <v>27</v>
      </c>
      <c r="B39" s="13">
        <v>21021585</v>
      </c>
      <c r="C39" s="14" t="s">
        <v>230</v>
      </c>
      <c r="D39" s="15">
        <v>37937</v>
      </c>
      <c r="E39" s="13">
        <v>80</v>
      </c>
      <c r="F39" s="13">
        <v>90</v>
      </c>
      <c r="G39" s="13">
        <v>90</v>
      </c>
      <c r="H39" s="13">
        <v>90</v>
      </c>
      <c r="I39" s="17" t="str">
        <f t="shared" si="0"/>
        <v>Xuất sắc</v>
      </c>
      <c r="J39" s="13">
        <v>90</v>
      </c>
      <c r="K39" s="17" t="str">
        <f t="shared" si="1"/>
        <v>Xuất sắc</v>
      </c>
    </row>
    <row r="40" spans="1:11" x14ac:dyDescent="0.25">
      <c r="A40" s="13">
        <v>28</v>
      </c>
      <c r="B40" s="13">
        <v>21021586</v>
      </c>
      <c r="C40" s="14" t="s">
        <v>231</v>
      </c>
      <c r="D40" s="15">
        <v>37450</v>
      </c>
      <c r="E40" s="13">
        <v>90</v>
      </c>
      <c r="F40" s="13">
        <v>75</v>
      </c>
      <c r="G40" s="13">
        <v>75</v>
      </c>
      <c r="H40" s="13">
        <v>75</v>
      </c>
      <c r="I40" s="17" t="str">
        <f t="shared" si="0"/>
        <v>Khá</v>
      </c>
      <c r="J40" s="13">
        <v>75</v>
      </c>
      <c r="K40" s="17" t="str">
        <f t="shared" si="1"/>
        <v>Khá</v>
      </c>
    </row>
    <row r="41" spans="1:11" x14ac:dyDescent="0.25">
      <c r="A41" s="13">
        <v>29</v>
      </c>
      <c r="B41" s="13">
        <v>21021589</v>
      </c>
      <c r="C41" s="14" t="s">
        <v>232</v>
      </c>
      <c r="D41" s="15">
        <v>37890</v>
      </c>
      <c r="E41" s="13">
        <v>90</v>
      </c>
      <c r="F41" s="13">
        <v>90</v>
      </c>
      <c r="G41" s="13">
        <v>90</v>
      </c>
      <c r="H41" s="13">
        <v>90</v>
      </c>
      <c r="I41" s="17" t="str">
        <f t="shared" si="0"/>
        <v>Xuất sắc</v>
      </c>
      <c r="J41" s="13">
        <v>90</v>
      </c>
      <c r="K41" s="17" t="str">
        <f t="shared" si="1"/>
        <v>Xuất sắc</v>
      </c>
    </row>
    <row r="42" spans="1:11" x14ac:dyDescent="0.25">
      <c r="A42" s="13">
        <v>30</v>
      </c>
      <c r="B42" s="13">
        <v>21021591</v>
      </c>
      <c r="C42" s="14" t="s">
        <v>233</v>
      </c>
      <c r="D42" s="15">
        <v>37658</v>
      </c>
      <c r="E42" s="13">
        <v>89</v>
      </c>
      <c r="F42" s="13">
        <v>89</v>
      </c>
      <c r="G42" s="13">
        <v>89</v>
      </c>
      <c r="H42" s="13">
        <v>89</v>
      </c>
      <c r="I42" s="17" t="str">
        <f t="shared" si="0"/>
        <v>Tốt</v>
      </c>
      <c r="J42" s="13">
        <v>89</v>
      </c>
      <c r="K42" s="17" t="str">
        <f t="shared" si="1"/>
        <v>Tốt</v>
      </c>
    </row>
    <row r="43" spans="1:11" x14ac:dyDescent="0.25">
      <c r="A43" s="13">
        <v>31</v>
      </c>
      <c r="B43" s="13">
        <v>21021593</v>
      </c>
      <c r="C43" s="14" t="s">
        <v>234</v>
      </c>
      <c r="D43" s="15">
        <v>37679</v>
      </c>
      <c r="E43" s="13">
        <v>90</v>
      </c>
      <c r="F43" s="13">
        <v>90</v>
      </c>
      <c r="G43" s="13">
        <v>90</v>
      </c>
      <c r="H43" s="13">
        <v>90</v>
      </c>
      <c r="I43" s="17" t="str">
        <f t="shared" si="0"/>
        <v>Xuất sắc</v>
      </c>
      <c r="J43" s="13">
        <v>90</v>
      </c>
      <c r="K43" s="17" t="str">
        <f t="shared" si="1"/>
        <v>Xuất sắc</v>
      </c>
    </row>
    <row r="44" spans="1:11" x14ac:dyDescent="0.25">
      <c r="A44" s="13">
        <v>32</v>
      </c>
      <c r="B44" s="13">
        <v>21020687</v>
      </c>
      <c r="C44" s="14" t="s">
        <v>197</v>
      </c>
      <c r="D44" s="15">
        <v>37783</v>
      </c>
      <c r="E44" s="13">
        <v>85</v>
      </c>
      <c r="F44" s="13">
        <v>85</v>
      </c>
      <c r="G44" s="13">
        <v>85</v>
      </c>
      <c r="H44" s="13">
        <v>85</v>
      </c>
      <c r="I44" s="17" t="str">
        <f t="shared" si="0"/>
        <v>Tốt</v>
      </c>
      <c r="J44" s="13">
        <v>85</v>
      </c>
      <c r="K44" s="17" t="str">
        <f t="shared" si="1"/>
        <v>Tốt</v>
      </c>
    </row>
    <row r="45" spans="1:11" x14ac:dyDescent="0.25">
      <c r="A45" s="13">
        <v>33</v>
      </c>
      <c r="B45" s="13">
        <v>21021594</v>
      </c>
      <c r="C45" s="14" t="s">
        <v>235</v>
      </c>
      <c r="D45" s="15">
        <v>37713</v>
      </c>
      <c r="E45" s="13">
        <v>90</v>
      </c>
      <c r="F45" s="13">
        <v>90</v>
      </c>
      <c r="G45" s="13">
        <v>90</v>
      </c>
      <c r="H45" s="13">
        <v>90</v>
      </c>
      <c r="I45" s="17" t="str">
        <f t="shared" si="0"/>
        <v>Xuất sắc</v>
      </c>
      <c r="J45" s="13">
        <v>90</v>
      </c>
      <c r="K45" s="17" t="str">
        <f t="shared" si="1"/>
        <v>Xuất sắc</v>
      </c>
    </row>
    <row r="46" spans="1:11" x14ac:dyDescent="0.25">
      <c r="A46" s="13">
        <v>34</v>
      </c>
      <c r="B46" s="13">
        <v>21021596</v>
      </c>
      <c r="C46" s="14" t="s">
        <v>187</v>
      </c>
      <c r="D46" s="15">
        <v>37888</v>
      </c>
      <c r="E46" s="13">
        <v>90</v>
      </c>
      <c r="F46" s="13">
        <v>90</v>
      </c>
      <c r="G46" s="13">
        <v>90</v>
      </c>
      <c r="H46" s="13">
        <v>90</v>
      </c>
      <c r="I46" s="17" t="str">
        <f t="shared" si="0"/>
        <v>Xuất sắc</v>
      </c>
      <c r="J46" s="13">
        <v>90</v>
      </c>
      <c r="K46" s="17" t="str">
        <f t="shared" si="1"/>
        <v>Xuất sắc</v>
      </c>
    </row>
    <row r="47" spans="1:11" x14ac:dyDescent="0.25">
      <c r="A47" s="13">
        <v>35</v>
      </c>
      <c r="B47" s="13">
        <v>21021598</v>
      </c>
      <c r="C47" s="14" t="s">
        <v>236</v>
      </c>
      <c r="D47" s="15">
        <v>37679</v>
      </c>
      <c r="E47" s="13">
        <v>80</v>
      </c>
      <c r="F47" s="13">
        <v>80</v>
      </c>
      <c r="G47" s="13">
        <v>80</v>
      </c>
      <c r="H47" s="13">
        <v>80</v>
      </c>
      <c r="I47" s="17" t="str">
        <f t="shared" si="0"/>
        <v>Tốt</v>
      </c>
      <c r="J47" s="13">
        <v>80</v>
      </c>
      <c r="K47" s="17" t="str">
        <f t="shared" si="1"/>
        <v>Tốt</v>
      </c>
    </row>
    <row r="48" spans="1:11" x14ac:dyDescent="0.25">
      <c r="A48" s="13">
        <v>36</v>
      </c>
      <c r="B48" s="13">
        <v>21020689</v>
      </c>
      <c r="C48" s="14" t="s">
        <v>198</v>
      </c>
      <c r="D48" s="15">
        <v>37627</v>
      </c>
      <c r="E48" s="13">
        <v>80</v>
      </c>
      <c r="F48" s="13">
        <v>80</v>
      </c>
      <c r="G48" s="13">
        <v>80</v>
      </c>
      <c r="H48" s="13">
        <v>80</v>
      </c>
      <c r="I48" s="17" t="str">
        <f t="shared" si="0"/>
        <v>Tốt</v>
      </c>
      <c r="J48" s="13">
        <v>80</v>
      </c>
      <c r="K48" s="17" t="str">
        <f t="shared" si="1"/>
        <v>Tốt</v>
      </c>
    </row>
    <row r="49" spans="1:11" x14ac:dyDescent="0.25">
      <c r="A49" s="13">
        <v>37</v>
      </c>
      <c r="B49" s="13">
        <v>21021601</v>
      </c>
      <c r="C49" s="14" t="s">
        <v>237</v>
      </c>
      <c r="D49" s="15">
        <v>37700</v>
      </c>
      <c r="E49" s="13">
        <v>70</v>
      </c>
      <c r="F49" s="13">
        <v>80</v>
      </c>
      <c r="G49" s="13">
        <v>80</v>
      </c>
      <c r="H49" s="13">
        <v>80</v>
      </c>
      <c r="I49" s="17" t="str">
        <f t="shared" si="0"/>
        <v>Tốt</v>
      </c>
      <c r="J49" s="13">
        <v>80</v>
      </c>
      <c r="K49" s="17" t="str">
        <f t="shared" si="1"/>
        <v>Tốt</v>
      </c>
    </row>
    <row r="50" spans="1:11" x14ac:dyDescent="0.25">
      <c r="A50" s="13">
        <v>38</v>
      </c>
      <c r="B50" s="13">
        <v>21021603</v>
      </c>
      <c r="C50" s="14" t="s">
        <v>238</v>
      </c>
      <c r="D50" s="15">
        <v>37960</v>
      </c>
      <c r="E50" s="13">
        <v>96</v>
      </c>
      <c r="F50" s="13">
        <v>96</v>
      </c>
      <c r="G50" s="13">
        <v>96</v>
      </c>
      <c r="H50" s="13">
        <v>96</v>
      </c>
      <c r="I50" s="17" t="str">
        <f t="shared" si="0"/>
        <v>Xuất sắc</v>
      </c>
      <c r="J50" s="13">
        <v>96</v>
      </c>
      <c r="K50" s="17" t="str">
        <f t="shared" si="1"/>
        <v>Xuất sắc</v>
      </c>
    </row>
    <row r="51" spans="1:11" x14ac:dyDescent="0.25">
      <c r="A51" s="13">
        <v>39</v>
      </c>
      <c r="B51" s="13">
        <v>21020691</v>
      </c>
      <c r="C51" s="14" t="s">
        <v>199</v>
      </c>
      <c r="D51" s="15">
        <v>37780</v>
      </c>
      <c r="E51" s="13">
        <v>86</v>
      </c>
      <c r="F51" s="13">
        <v>96</v>
      </c>
      <c r="G51" s="13">
        <v>96</v>
      </c>
      <c r="H51" s="13">
        <v>96</v>
      </c>
      <c r="I51" s="17" t="str">
        <f t="shared" si="0"/>
        <v>Xuất sắc</v>
      </c>
      <c r="J51" s="13">
        <v>96</v>
      </c>
      <c r="K51" s="17" t="str">
        <f t="shared" si="1"/>
        <v>Xuất sắc</v>
      </c>
    </row>
    <row r="52" spans="1:11" x14ac:dyDescent="0.25">
      <c r="A52" s="13">
        <v>40</v>
      </c>
      <c r="B52" s="13">
        <v>21020693</v>
      </c>
      <c r="C52" s="14" t="s">
        <v>200</v>
      </c>
      <c r="D52" s="15">
        <v>37947</v>
      </c>
      <c r="E52" s="13">
        <v>90</v>
      </c>
      <c r="F52" s="13">
        <v>90</v>
      </c>
      <c r="G52" s="13">
        <v>90</v>
      </c>
      <c r="H52" s="13">
        <v>90</v>
      </c>
      <c r="I52" s="17" t="str">
        <f t="shared" si="0"/>
        <v>Xuất sắc</v>
      </c>
      <c r="J52" s="13">
        <v>90</v>
      </c>
      <c r="K52" s="17" t="str">
        <f t="shared" si="1"/>
        <v>Xuất sắc</v>
      </c>
    </row>
    <row r="53" spans="1:11" x14ac:dyDescent="0.25">
      <c r="A53" s="13">
        <v>41</v>
      </c>
      <c r="B53" s="13">
        <v>21020695</v>
      </c>
      <c r="C53" s="14" t="s">
        <v>201</v>
      </c>
      <c r="D53" s="15">
        <v>37671</v>
      </c>
      <c r="E53" s="13">
        <v>80</v>
      </c>
      <c r="F53" s="13">
        <v>87</v>
      </c>
      <c r="G53" s="13">
        <v>87</v>
      </c>
      <c r="H53" s="13">
        <v>87</v>
      </c>
      <c r="I53" s="17" t="str">
        <f t="shared" si="0"/>
        <v>Tốt</v>
      </c>
      <c r="J53" s="13">
        <v>87</v>
      </c>
      <c r="K53" s="17" t="str">
        <f t="shared" si="1"/>
        <v>Tốt</v>
      </c>
    </row>
    <row r="54" spans="1:11" x14ac:dyDescent="0.25">
      <c r="A54" s="13">
        <v>42</v>
      </c>
      <c r="B54" s="13">
        <v>21021609</v>
      </c>
      <c r="C54" s="14" t="s">
        <v>239</v>
      </c>
      <c r="D54" s="15">
        <v>37637</v>
      </c>
      <c r="E54" s="13">
        <v>94</v>
      </c>
      <c r="F54" s="13">
        <v>94</v>
      </c>
      <c r="G54" s="13">
        <v>94</v>
      </c>
      <c r="H54" s="13">
        <v>94</v>
      </c>
      <c r="I54" s="17" t="str">
        <f t="shared" si="0"/>
        <v>Xuất sắc</v>
      </c>
      <c r="J54" s="13">
        <v>94</v>
      </c>
      <c r="K54" s="17" t="str">
        <f t="shared" si="1"/>
        <v>Xuất sắc</v>
      </c>
    </row>
    <row r="55" spans="1:11" x14ac:dyDescent="0.25">
      <c r="A55" s="13">
        <v>43</v>
      </c>
      <c r="B55" s="13">
        <v>21020256</v>
      </c>
      <c r="C55" s="14" t="s">
        <v>191</v>
      </c>
      <c r="D55" s="15">
        <v>37852</v>
      </c>
      <c r="E55" s="13">
        <v>90</v>
      </c>
      <c r="F55" s="13">
        <v>90</v>
      </c>
      <c r="G55" s="13">
        <v>90</v>
      </c>
      <c r="H55" s="13">
        <v>90</v>
      </c>
      <c r="I55" s="17" t="str">
        <f t="shared" si="0"/>
        <v>Xuất sắc</v>
      </c>
      <c r="J55" s="13">
        <v>90</v>
      </c>
      <c r="K55" s="17" t="str">
        <f t="shared" si="1"/>
        <v>Xuất sắc</v>
      </c>
    </row>
    <row r="56" spans="1:11" x14ac:dyDescent="0.25">
      <c r="A56" s="13">
        <v>44</v>
      </c>
      <c r="B56" s="13">
        <v>21020697</v>
      </c>
      <c r="C56" s="14" t="s">
        <v>125</v>
      </c>
      <c r="D56" s="15">
        <v>37663</v>
      </c>
      <c r="E56" s="13">
        <v>50</v>
      </c>
      <c r="F56" s="13">
        <v>50</v>
      </c>
      <c r="G56" s="13">
        <v>50</v>
      </c>
      <c r="H56" s="13">
        <v>50</v>
      </c>
      <c r="I56" s="17" t="str">
        <f t="shared" si="0"/>
        <v>Trung bình</v>
      </c>
      <c r="J56" s="13">
        <v>50</v>
      </c>
      <c r="K56" s="17" t="str">
        <f t="shared" si="1"/>
        <v>Trung bình</v>
      </c>
    </row>
    <row r="57" spans="1:11" x14ac:dyDescent="0.25">
      <c r="A57" s="13">
        <v>45</v>
      </c>
      <c r="B57" s="13">
        <v>21020731</v>
      </c>
      <c r="C57" s="14" t="s">
        <v>209</v>
      </c>
      <c r="D57" s="15">
        <v>37953</v>
      </c>
      <c r="E57" s="13">
        <v>96</v>
      </c>
      <c r="F57" s="13">
        <v>96</v>
      </c>
      <c r="G57" s="13">
        <v>96</v>
      </c>
      <c r="H57" s="13">
        <v>96</v>
      </c>
      <c r="I57" s="17" t="str">
        <f t="shared" si="0"/>
        <v>Xuất sắc</v>
      </c>
      <c r="J57" s="13">
        <v>96</v>
      </c>
      <c r="K57" s="17" t="str">
        <f t="shared" si="1"/>
        <v>Xuất sắc</v>
      </c>
    </row>
    <row r="58" spans="1:11" x14ac:dyDescent="0.25">
      <c r="A58" s="13">
        <v>46</v>
      </c>
      <c r="B58" s="13">
        <v>21021614</v>
      </c>
      <c r="C58" s="14" t="s">
        <v>240</v>
      </c>
      <c r="D58" s="15">
        <v>37962</v>
      </c>
      <c r="E58" s="13">
        <v>80</v>
      </c>
      <c r="F58" s="13">
        <v>80</v>
      </c>
      <c r="G58" s="13">
        <v>80</v>
      </c>
      <c r="H58" s="13">
        <v>80</v>
      </c>
      <c r="I58" s="17" t="str">
        <f t="shared" si="0"/>
        <v>Tốt</v>
      </c>
      <c r="J58" s="13">
        <v>80</v>
      </c>
      <c r="K58" s="17" t="str">
        <f t="shared" si="1"/>
        <v>Tốt</v>
      </c>
    </row>
    <row r="59" spans="1:11" x14ac:dyDescent="0.25">
      <c r="A59" s="13">
        <v>47</v>
      </c>
      <c r="B59" s="13">
        <v>21021616</v>
      </c>
      <c r="C59" s="14" t="s">
        <v>241</v>
      </c>
      <c r="D59" s="15">
        <v>37799</v>
      </c>
      <c r="E59" s="13">
        <v>90</v>
      </c>
      <c r="F59" s="13">
        <v>90</v>
      </c>
      <c r="G59" s="13">
        <v>90</v>
      </c>
      <c r="H59" s="13">
        <v>90</v>
      </c>
      <c r="I59" s="17" t="str">
        <f t="shared" si="0"/>
        <v>Xuất sắc</v>
      </c>
      <c r="J59" s="13">
        <v>90</v>
      </c>
      <c r="K59" s="17" t="str">
        <f t="shared" si="1"/>
        <v>Xuất sắc</v>
      </c>
    </row>
    <row r="60" spans="1:11" x14ac:dyDescent="0.25">
      <c r="A60" s="13">
        <v>48</v>
      </c>
      <c r="B60" s="13">
        <v>21021618</v>
      </c>
      <c r="C60" s="14" t="s">
        <v>242</v>
      </c>
      <c r="D60" s="15">
        <v>37712</v>
      </c>
      <c r="E60" s="13">
        <v>90</v>
      </c>
      <c r="F60" s="13">
        <v>90</v>
      </c>
      <c r="G60" s="13">
        <v>90</v>
      </c>
      <c r="H60" s="13">
        <v>90</v>
      </c>
      <c r="I60" s="17" t="str">
        <f t="shared" si="0"/>
        <v>Xuất sắc</v>
      </c>
      <c r="J60" s="13">
        <v>90</v>
      </c>
      <c r="K60" s="17" t="str">
        <f t="shared" si="1"/>
        <v>Xuất sắc</v>
      </c>
    </row>
    <row r="61" spans="1:11" x14ac:dyDescent="0.25">
      <c r="A61" s="13">
        <v>49</v>
      </c>
      <c r="B61" s="13">
        <v>21021620</v>
      </c>
      <c r="C61" s="14" t="s">
        <v>243</v>
      </c>
      <c r="D61" s="15">
        <v>37788</v>
      </c>
      <c r="E61" s="13">
        <v>94</v>
      </c>
      <c r="F61" s="13">
        <v>94</v>
      </c>
      <c r="G61" s="13">
        <v>94</v>
      </c>
      <c r="H61" s="13">
        <v>94</v>
      </c>
      <c r="I61" s="17" t="str">
        <f t="shared" si="0"/>
        <v>Xuất sắc</v>
      </c>
      <c r="J61" s="13">
        <v>94</v>
      </c>
      <c r="K61" s="17" t="str">
        <f t="shared" si="1"/>
        <v>Xuất sắc</v>
      </c>
    </row>
    <row r="62" spans="1:11" x14ac:dyDescent="0.25">
      <c r="A62" s="13">
        <v>50</v>
      </c>
      <c r="B62" s="13">
        <v>21021621</v>
      </c>
      <c r="C62" s="14" t="s">
        <v>244</v>
      </c>
      <c r="D62" s="15">
        <v>37698</v>
      </c>
      <c r="E62" s="13">
        <v>90</v>
      </c>
      <c r="F62" s="13">
        <v>90</v>
      </c>
      <c r="G62" s="13">
        <v>90</v>
      </c>
      <c r="H62" s="13">
        <v>90</v>
      </c>
      <c r="I62" s="17" t="str">
        <f t="shared" si="0"/>
        <v>Xuất sắc</v>
      </c>
      <c r="J62" s="13">
        <v>90</v>
      </c>
      <c r="K62" s="17" t="str">
        <f t="shared" si="1"/>
        <v>Xuất sắc</v>
      </c>
    </row>
    <row r="63" spans="1:11" x14ac:dyDescent="0.25">
      <c r="A63" s="13">
        <v>51</v>
      </c>
      <c r="B63" s="13">
        <v>21020699</v>
      </c>
      <c r="C63" s="14" t="s">
        <v>202</v>
      </c>
      <c r="D63" s="15">
        <v>37822</v>
      </c>
      <c r="E63" s="13">
        <v>90</v>
      </c>
      <c r="F63" s="13">
        <v>90</v>
      </c>
      <c r="G63" s="13">
        <v>90</v>
      </c>
      <c r="H63" s="13">
        <v>90</v>
      </c>
      <c r="I63" s="17" t="str">
        <f t="shared" si="0"/>
        <v>Xuất sắc</v>
      </c>
      <c r="J63" s="13">
        <v>90</v>
      </c>
      <c r="K63" s="17" t="str">
        <f t="shared" si="1"/>
        <v>Xuất sắc</v>
      </c>
    </row>
    <row r="64" spans="1:11" x14ac:dyDescent="0.25">
      <c r="A64" s="13">
        <v>52</v>
      </c>
      <c r="B64" s="13">
        <v>21020701</v>
      </c>
      <c r="C64" s="14" t="s">
        <v>203</v>
      </c>
      <c r="D64" s="15">
        <v>37846</v>
      </c>
      <c r="E64" s="13">
        <v>85</v>
      </c>
      <c r="F64" s="13">
        <v>85</v>
      </c>
      <c r="G64" s="13">
        <v>85</v>
      </c>
      <c r="H64" s="13">
        <v>85</v>
      </c>
      <c r="I64" s="17" t="str">
        <f t="shared" si="0"/>
        <v>Tốt</v>
      </c>
      <c r="J64" s="13">
        <v>85</v>
      </c>
      <c r="K64" s="17" t="str">
        <f t="shared" si="1"/>
        <v>Tốt</v>
      </c>
    </row>
    <row r="65" spans="1:11" x14ac:dyDescent="0.25">
      <c r="A65" s="13">
        <v>53</v>
      </c>
      <c r="B65" s="13">
        <v>21020733</v>
      </c>
      <c r="C65" s="14" t="s">
        <v>210</v>
      </c>
      <c r="D65" s="15">
        <v>37813</v>
      </c>
      <c r="E65" s="13">
        <v>80</v>
      </c>
      <c r="F65" s="13">
        <v>80</v>
      </c>
      <c r="G65" s="13">
        <v>80</v>
      </c>
      <c r="H65" s="13">
        <v>80</v>
      </c>
      <c r="I65" s="17" t="str">
        <f t="shared" si="0"/>
        <v>Tốt</v>
      </c>
      <c r="J65" s="13">
        <v>80</v>
      </c>
      <c r="K65" s="17" t="str">
        <f t="shared" si="1"/>
        <v>Tốt</v>
      </c>
    </row>
    <row r="66" spans="1:11" x14ac:dyDescent="0.25">
      <c r="A66" s="13">
        <v>54</v>
      </c>
      <c r="B66" s="13">
        <v>21021624</v>
      </c>
      <c r="C66" s="14" t="s">
        <v>245</v>
      </c>
      <c r="D66" s="15">
        <v>37736</v>
      </c>
      <c r="E66" s="13">
        <v>90</v>
      </c>
      <c r="F66" s="13">
        <v>90</v>
      </c>
      <c r="G66" s="13">
        <v>90</v>
      </c>
      <c r="H66" s="13">
        <v>90</v>
      </c>
      <c r="I66" s="17" t="str">
        <f t="shared" si="0"/>
        <v>Xuất sắc</v>
      </c>
      <c r="J66" s="13">
        <v>90</v>
      </c>
      <c r="K66" s="17" t="str">
        <f t="shared" si="1"/>
        <v>Xuất sắc</v>
      </c>
    </row>
    <row r="67" spans="1:11" x14ac:dyDescent="0.25">
      <c r="A67" s="13">
        <v>55</v>
      </c>
      <c r="B67" s="13">
        <v>21021626</v>
      </c>
      <c r="C67" s="14" t="s">
        <v>246</v>
      </c>
      <c r="D67" s="15">
        <v>37897</v>
      </c>
      <c r="E67" s="13">
        <v>65</v>
      </c>
      <c r="F67" s="13">
        <v>65</v>
      </c>
      <c r="G67" s="13">
        <v>65</v>
      </c>
      <c r="H67" s="13">
        <v>65</v>
      </c>
      <c r="I67" s="17" t="str">
        <f t="shared" si="0"/>
        <v>Khá</v>
      </c>
      <c r="J67" s="13">
        <v>65</v>
      </c>
      <c r="K67" s="17" t="str">
        <f t="shared" si="1"/>
        <v>Khá</v>
      </c>
    </row>
    <row r="68" spans="1:11" x14ac:dyDescent="0.25">
      <c r="A68" s="13">
        <v>56</v>
      </c>
      <c r="B68" s="13">
        <v>21021629</v>
      </c>
      <c r="C68" s="14" t="s">
        <v>247</v>
      </c>
      <c r="D68" s="15">
        <v>37860</v>
      </c>
      <c r="E68" s="13">
        <v>85</v>
      </c>
      <c r="F68" s="13">
        <v>85</v>
      </c>
      <c r="G68" s="13">
        <v>85</v>
      </c>
      <c r="H68" s="13">
        <v>85</v>
      </c>
      <c r="I68" s="17" t="str">
        <f t="shared" si="0"/>
        <v>Tốt</v>
      </c>
      <c r="J68" s="13">
        <v>85</v>
      </c>
      <c r="K68" s="17" t="str">
        <f t="shared" si="1"/>
        <v>Tốt</v>
      </c>
    </row>
    <row r="69" spans="1:11" x14ac:dyDescent="0.25">
      <c r="A69" s="13">
        <v>57</v>
      </c>
      <c r="B69" s="13">
        <v>21021631</v>
      </c>
      <c r="C69" s="14" t="s">
        <v>248</v>
      </c>
      <c r="D69" s="15">
        <v>37702</v>
      </c>
      <c r="E69" s="13">
        <v>80</v>
      </c>
      <c r="F69" s="13">
        <v>80</v>
      </c>
      <c r="G69" s="13">
        <v>80</v>
      </c>
      <c r="H69" s="13">
        <v>80</v>
      </c>
      <c r="I69" s="17" t="str">
        <f t="shared" si="0"/>
        <v>Tốt</v>
      </c>
      <c r="J69" s="13">
        <v>80</v>
      </c>
      <c r="K69" s="17" t="str">
        <f t="shared" si="1"/>
        <v>Tốt</v>
      </c>
    </row>
    <row r="70" spans="1:11" x14ac:dyDescent="0.25">
      <c r="A70" s="13">
        <v>58</v>
      </c>
      <c r="B70" s="13">
        <v>21020703</v>
      </c>
      <c r="C70" s="14" t="s">
        <v>204</v>
      </c>
      <c r="D70" s="15">
        <v>37698</v>
      </c>
      <c r="E70" s="13">
        <v>85</v>
      </c>
      <c r="F70" s="13">
        <v>90</v>
      </c>
      <c r="G70" s="13">
        <v>90</v>
      </c>
      <c r="H70" s="13">
        <v>90</v>
      </c>
      <c r="I70" s="17" t="str">
        <f t="shared" si="0"/>
        <v>Xuất sắc</v>
      </c>
      <c r="J70" s="13">
        <v>90</v>
      </c>
      <c r="K70" s="17" t="str">
        <f t="shared" si="1"/>
        <v>Xuất sắc</v>
      </c>
    </row>
    <row r="71" spans="1:11" x14ac:dyDescent="0.25">
      <c r="A71" s="13">
        <v>59</v>
      </c>
      <c r="B71" s="13">
        <v>21020705</v>
      </c>
      <c r="C71" s="14" t="s">
        <v>205</v>
      </c>
      <c r="D71" s="15">
        <v>37707</v>
      </c>
      <c r="E71" s="13">
        <v>82</v>
      </c>
      <c r="F71" s="13">
        <v>92</v>
      </c>
      <c r="G71" s="13">
        <v>92</v>
      </c>
      <c r="H71" s="13">
        <v>92</v>
      </c>
      <c r="I71" s="17" t="str">
        <f t="shared" si="0"/>
        <v>Xuất sắc</v>
      </c>
      <c r="J71" s="13">
        <v>92</v>
      </c>
      <c r="K71" s="17" t="str">
        <f t="shared" si="1"/>
        <v>Xuất sắc</v>
      </c>
    </row>
    <row r="72" spans="1:11" x14ac:dyDescent="0.25">
      <c r="A72" s="13">
        <v>60</v>
      </c>
      <c r="B72" s="13">
        <v>21020735</v>
      </c>
      <c r="C72" s="14" t="s">
        <v>211</v>
      </c>
      <c r="D72" s="15">
        <v>37918</v>
      </c>
      <c r="E72" s="13">
        <v>85</v>
      </c>
      <c r="F72" s="13">
        <v>85</v>
      </c>
      <c r="G72" s="13">
        <v>85</v>
      </c>
      <c r="H72" s="13">
        <v>85</v>
      </c>
      <c r="I72" s="17" t="str">
        <f t="shared" si="0"/>
        <v>Tốt</v>
      </c>
      <c r="J72" s="13">
        <v>85</v>
      </c>
      <c r="K72" s="17" t="str">
        <f t="shared" si="1"/>
        <v>Tốt</v>
      </c>
    </row>
    <row r="73" spans="1:11" x14ac:dyDescent="0.25">
      <c r="A73" s="13">
        <v>61</v>
      </c>
      <c r="B73" s="13">
        <v>21021643</v>
      </c>
      <c r="C73" s="14" t="s">
        <v>252</v>
      </c>
      <c r="D73" s="15">
        <v>37644</v>
      </c>
      <c r="E73" s="13">
        <v>85</v>
      </c>
      <c r="F73" s="13">
        <v>85</v>
      </c>
      <c r="G73" s="13">
        <v>85</v>
      </c>
      <c r="H73" s="13">
        <v>85</v>
      </c>
      <c r="I73" s="17" t="str">
        <f t="shared" si="0"/>
        <v>Tốt</v>
      </c>
      <c r="J73" s="13">
        <v>85</v>
      </c>
      <c r="K73" s="17" t="str">
        <f t="shared" si="1"/>
        <v>Tốt</v>
      </c>
    </row>
    <row r="74" spans="1:11" x14ac:dyDescent="0.25">
      <c r="A74" s="13">
        <v>62</v>
      </c>
      <c r="B74" s="13">
        <v>21021645</v>
      </c>
      <c r="C74" s="14" t="s">
        <v>253</v>
      </c>
      <c r="D74" s="15">
        <v>37774</v>
      </c>
      <c r="E74" s="13">
        <v>90</v>
      </c>
      <c r="F74" s="13">
        <v>90</v>
      </c>
      <c r="G74" s="13">
        <v>90</v>
      </c>
      <c r="H74" s="13">
        <v>90</v>
      </c>
      <c r="I74" s="17" t="str">
        <f t="shared" si="0"/>
        <v>Xuất sắc</v>
      </c>
      <c r="J74" s="13">
        <v>90</v>
      </c>
      <c r="K74" s="17" t="str">
        <f t="shared" si="1"/>
        <v>Xuất sắc</v>
      </c>
    </row>
    <row r="75" spans="1:11" x14ac:dyDescent="0.25">
      <c r="A75" s="13">
        <v>63</v>
      </c>
      <c r="B75" s="13">
        <v>21021646</v>
      </c>
      <c r="C75" s="14" t="s">
        <v>254</v>
      </c>
      <c r="D75" s="15">
        <v>37623</v>
      </c>
      <c r="E75" s="13">
        <v>90</v>
      </c>
      <c r="F75" s="13">
        <v>90</v>
      </c>
      <c r="G75" s="13">
        <v>90</v>
      </c>
      <c r="H75" s="13">
        <v>90</v>
      </c>
      <c r="I75" s="17" t="str">
        <f t="shared" si="0"/>
        <v>Xuất sắc</v>
      </c>
      <c r="J75" s="13">
        <v>90</v>
      </c>
      <c r="K75" s="17" t="str">
        <f t="shared" si="1"/>
        <v>Xuất sắc</v>
      </c>
    </row>
    <row r="76" spans="1:11" x14ac:dyDescent="0.25">
      <c r="A76" s="13">
        <v>64</v>
      </c>
      <c r="B76" s="13">
        <v>21021635</v>
      </c>
      <c r="C76" s="14" t="s">
        <v>249</v>
      </c>
      <c r="D76" s="15">
        <v>37794</v>
      </c>
      <c r="E76" s="13">
        <v>90</v>
      </c>
      <c r="F76" s="13">
        <v>90</v>
      </c>
      <c r="G76" s="13">
        <v>90</v>
      </c>
      <c r="H76" s="13">
        <v>90</v>
      </c>
      <c r="I76" s="17" t="str">
        <f t="shared" ref="I76:I83" si="2">IF(H76&gt;=90,"Xuất sắc",IF(H76&gt;=80,"Tốt", IF(H76&gt;=65,"Khá",IF(H76&gt;=50,"Trung bình", IF(H76&gt;=35, "Yếu", "Kém")))))</f>
        <v>Xuất sắc</v>
      </c>
      <c r="J76" s="13">
        <v>90</v>
      </c>
      <c r="K76" s="17" t="str">
        <f t="shared" ref="K76:K83" si="3">IF(J76&gt;=90,"Xuất sắc",IF(J76&gt;=80,"Tốt", IF(J76&gt;=65,"Khá",IF(J76&gt;=50,"Trung bình", IF(J76&gt;=35, "Yếu", "Kém")))))</f>
        <v>Xuất sắc</v>
      </c>
    </row>
    <row r="77" spans="1:11" x14ac:dyDescent="0.25">
      <c r="A77" s="13">
        <v>65</v>
      </c>
      <c r="B77" s="13">
        <v>21021638</v>
      </c>
      <c r="C77" s="14" t="s">
        <v>250</v>
      </c>
      <c r="D77" s="15">
        <v>37928</v>
      </c>
      <c r="E77" s="13">
        <v>90</v>
      </c>
      <c r="F77" s="13">
        <v>90</v>
      </c>
      <c r="G77" s="13">
        <v>90</v>
      </c>
      <c r="H77" s="13">
        <v>90</v>
      </c>
      <c r="I77" s="17" t="str">
        <f t="shared" si="2"/>
        <v>Xuất sắc</v>
      </c>
      <c r="J77" s="13">
        <v>90</v>
      </c>
      <c r="K77" s="17" t="str">
        <f t="shared" si="3"/>
        <v>Xuất sắc</v>
      </c>
    </row>
    <row r="78" spans="1:11" x14ac:dyDescent="0.25">
      <c r="A78" s="13">
        <v>66</v>
      </c>
      <c r="B78" s="13">
        <v>21020258</v>
      </c>
      <c r="C78" s="14" t="s">
        <v>192</v>
      </c>
      <c r="D78" s="15">
        <v>37751</v>
      </c>
      <c r="E78" s="13">
        <v>90</v>
      </c>
      <c r="F78" s="13">
        <v>90</v>
      </c>
      <c r="G78" s="13">
        <v>90</v>
      </c>
      <c r="H78" s="13">
        <v>90</v>
      </c>
      <c r="I78" s="17" t="str">
        <f t="shared" si="2"/>
        <v>Xuất sắc</v>
      </c>
      <c r="J78" s="13">
        <v>90</v>
      </c>
      <c r="K78" s="17" t="str">
        <f t="shared" si="3"/>
        <v>Xuất sắc</v>
      </c>
    </row>
    <row r="79" spans="1:11" x14ac:dyDescent="0.25">
      <c r="A79" s="13">
        <v>67</v>
      </c>
      <c r="B79" s="13">
        <v>21021640</v>
      </c>
      <c r="C79" s="14" t="s">
        <v>251</v>
      </c>
      <c r="D79" s="15">
        <v>37627</v>
      </c>
      <c r="E79" s="13">
        <v>70</v>
      </c>
      <c r="F79" s="13">
        <v>80</v>
      </c>
      <c r="G79" s="13">
        <v>80</v>
      </c>
      <c r="H79" s="13">
        <v>80</v>
      </c>
      <c r="I79" s="17" t="str">
        <f t="shared" si="2"/>
        <v>Tốt</v>
      </c>
      <c r="J79" s="13">
        <v>80</v>
      </c>
      <c r="K79" s="17" t="str">
        <f t="shared" si="3"/>
        <v>Tốt</v>
      </c>
    </row>
    <row r="80" spans="1:11" x14ac:dyDescent="0.25">
      <c r="A80" s="13">
        <v>68</v>
      </c>
      <c r="B80" s="13">
        <v>21020737</v>
      </c>
      <c r="C80" s="14" t="s">
        <v>212</v>
      </c>
      <c r="D80" s="15">
        <v>37892</v>
      </c>
      <c r="E80" s="13">
        <v>90</v>
      </c>
      <c r="F80" s="13">
        <v>90</v>
      </c>
      <c r="G80" s="13">
        <v>90</v>
      </c>
      <c r="H80" s="13">
        <v>90</v>
      </c>
      <c r="I80" s="17" t="str">
        <f t="shared" si="2"/>
        <v>Xuất sắc</v>
      </c>
      <c r="J80" s="13">
        <v>90</v>
      </c>
      <c r="K80" s="17" t="str">
        <f t="shared" si="3"/>
        <v>Xuất sắc</v>
      </c>
    </row>
    <row r="81" spans="1:11" x14ac:dyDescent="0.25">
      <c r="A81" s="13">
        <v>69</v>
      </c>
      <c r="B81" s="13">
        <v>21020711</v>
      </c>
      <c r="C81" s="14" t="s">
        <v>206</v>
      </c>
      <c r="D81" s="15">
        <v>37833</v>
      </c>
      <c r="E81" s="13">
        <v>80</v>
      </c>
      <c r="F81" s="13">
        <v>80</v>
      </c>
      <c r="G81" s="13">
        <v>80</v>
      </c>
      <c r="H81" s="13">
        <v>80</v>
      </c>
      <c r="I81" s="17" t="str">
        <f t="shared" si="2"/>
        <v>Tốt</v>
      </c>
      <c r="J81" s="13">
        <v>80</v>
      </c>
      <c r="K81" s="17" t="str">
        <f t="shared" si="3"/>
        <v>Tốt</v>
      </c>
    </row>
    <row r="82" spans="1:11" x14ac:dyDescent="0.25">
      <c r="A82" s="13">
        <v>70</v>
      </c>
      <c r="B82" s="13">
        <v>21021650</v>
      </c>
      <c r="C82" s="14" t="s">
        <v>255</v>
      </c>
      <c r="D82" s="15">
        <v>37632</v>
      </c>
      <c r="E82" s="13">
        <v>70</v>
      </c>
      <c r="F82" s="13">
        <v>80</v>
      </c>
      <c r="G82" s="13">
        <v>80</v>
      </c>
      <c r="H82" s="13">
        <v>80</v>
      </c>
      <c r="I82" s="17" t="str">
        <f t="shared" si="2"/>
        <v>Tốt</v>
      </c>
      <c r="J82" s="13">
        <v>80</v>
      </c>
      <c r="K82" s="17" t="str">
        <f t="shared" si="3"/>
        <v>Tốt</v>
      </c>
    </row>
    <row r="83" spans="1:11" x14ac:dyDescent="0.25">
      <c r="A83" s="13">
        <v>71</v>
      </c>
      <c r="B83" s="13">
        <v>21021651</v>
      </c>
      <c r="C83" s="14" t="s">
        <v>256</v>
      </c>
      <c r="D83" s="15">
        <v>37916</v>
      </c>
      <c r="E83" s="13">
        <v>80</v>
      </c>
      <c r="F83" s="13">
        <v>90</v>
      </c>
      <c r="G83" s="13">
        <v>90</v>
      </c>
      <c r="H83" s="13">
        <v>90</v>
      </c>
      <c r="I83" s="17" t="str">
        <f t="shared" si="2"/>
        <v>Xuất sắc</v>
      </c>
      <c r="J83" s="13">
        <v>90</v>
      </c>
      <c r="K83" s="17" t="str">
        <f t="shared" si="3"/>
        <v>Xuất sắc</v>
      </c>
    </row>
    <row r="85" spans="1:11" x14ac:dyDescent="0.25">
      <c r="A85" s="38" t="s">
        <v>1397</v>
      </c>
      <c r="B85" s="38"/>
      <c r="C85" s="38"/>
    </row>
  </sheetData>
  <sortState xmlns:xlrd2="http://schemas.microsoft.com/office/spreadsheetml/2017/richdata2" ref="A13:K83">
    <sortCondition ref="B13:B83"/>
  </sortState>
  <mergeCells count="16">
    <mergeCell ref="A6:K6"/>
    <mergeCell ref="A85:C85"/>
    <mergeCell ref="A1:D1"/>
    <mergeCell ref="G1:K1"/>
    <mergeCell ref="A2:D2"/>
    <mergeCell ref="G2:K2"/>
    <mergeCell ref="A5:K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5B345-00F1-4FF5-9936-329247DF236D}">
  <dimension ref="A1:K55"/>
  <sheetViews>
    <sheetView topLeftCell="A9" workbookViewId="0">
      <selection activeCell="A55" sqref="A55:C55"/>
    </sheetView>
  </sheetViews>
  <sheetFormatPr defaultRowHeight="15" x14ac:dyDescent="0.25"/>
  <cols>
    <col min="1" max="1" width="6.125" style="4" customWidth="1"/>
    <col min="2" max="2" width="9" style="4"/>
    <col min="3" max="3" width="21.25" style="1" bestFit="1" customWidth="1"/>
    <col min="4" max="4" width="11.375" style="4" customWidth="1"/>
    <col min="5" max="5" width="6.875" style="4" bestFit="1" customWidth="1"/>
    <col min="6" max="8" width="5.375" style="4" bestFit="1" customWidth="1"/>
    <col min="9" max="9" width="9" style="1"/>
    <col min="10" max="10" width="5.375" style="4" bestFit="1" customWidth="1"/>
    <col min="11" max="16384" width="9" style="1"/>
  </cols>
  <sheetData>
    <row r="1" spans="1:11" ht="16.5" x14ac:dyDescent="0.25">
      <c r="A1" s="35" t="s">
        <v>0</v>
      </c>
      <c r="B1" s="35"/>
      <c r="C1" s="35"/>
      <c r="D1" s="35"/>
      <c r="G1" s="36" t="s">
        <v>2</v>
      </c>
      <c r="H1" s="36"/>
      <c r="I1" s="36"/>
      <c r="J1" s="36"/>
      <c r="K1" s="36"/>
    </row>
    <row r="2" spans="1:11" ht="16.5" x14ac:dyDescent="0.25">
      <c r="A2" s="37" t="s">
        <v>1</v>
      </c>
      <c r="B2" s="37"/>
      <c r="C2" s="37"/>
      <c r="D2" s="37"/>
      <c r="G2" s="36" t="s">
        <v>3</v>
      </c>
      <c r="H2" s="36"/>
      <c r="I2" s="36"/>
      <c r="J2" s="36"/>
      <c r="K2" s="36"/>
    </row>
    <row r="5" spans="1:11" ht="19.5" x14ac:dyDescent="0.25">
      <c r="A5" s="34" t="s">
        <v>4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ht="19.5" x14ac:dyDescent="0.25">
      <c r="A6" s="34" t="s">
        <v>49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ht="19.5" x14ac:dyDescent="0.25">
      <c r="A7" s="34" t="s">
        <v>20</v>
      </c>
      <c r="B7" s="34"/>
      <c r="C7" s="34"/>
      <c r="D7" s="34"/>
      <c r="E7" s="34"/>
      <c r="F7" s="34"/>
      <c r="G7" s="34"/>
      <c r="H7" s="34"/>
      <c r="I7" s="34"/>
      <c r="J7" s="34"/>
      <c r="K7" s="34"/>
    </row>
    <row r="10" spans="1:11" ht="15.75" x14ac:dyDescent="0.25">
      <c r="A10" s="39" t="s">
        <v>5</v>
      </c>
      <c r="B10" s="40" t="s">
        <v>6</v>
      </c>
      <c r="C10" s="40" t="s">
        <v>7</v>
      </c>
      <c r="D10" s="40" t="s">
        <v>8</v>
      </c>
      <c r="E10" s="5" t="s">
        <v>9</v>
      </c>
      <c r="F10" s="5" t="s">
        <v>9</v>
      </c>
      <c r="G10" s="5" t="s">
        <v>9</v>
      </c>
      <c r="H10" s="40" t="s">
        <v>13</v>
      </c>
      <c r="I10" s="40"/>
      <c r="J10" s="40" t="s">
        <v>13</v>
      </c>
      <c r="K10" s="40"/>
    </row>
    <row r="11" spans="1:11" ht="36.75" customHeight="1" x14ac:dyDescent="0.25">
      <c r="A11" s="39"/>
      <c r="B11" s="40"/>
      <c r="C11" s="40"/>
      <c r="D11" s="40"/>
      <c r="E11" s="5" t="s">
        <v>10</v>
      </c>
      <c r="F11" s="5" t="s">
        <v>11</v>
      </c>
      <c r="G11" s="5" t="s">
        <v>12</v>
      </c>
      <c r="H11" s="40" t="s">
        <v>14</v>
      </c>
      <c r="I11" s="40"/>
      <c r="J11" s="40" t="s">
        <v>29</v>
      </c>
      <c r="K11" s="40"/>
    </row>
    <row r="12" spans="1:11" ht="15.75" x14ac:dyDescent="0.25">
      <c r="A12" s="39"/>
      <c r="B12" s="40"/>
      <c r="C12" s="40"/>
      <c r="D12" s="40"/>
      <c r="E12" s="6"/>
      <c r="F12" s="6"/>
      <c r="G12" s="6"/>
      <c r="H12" s="5" t="s">
        <v>9</v>
      </c>
      <c r="I12" s="5" t="s">
        <v>15</v>
      </c>
      <c r="J12" s="5" t="s">
        <v>9</v>
      </c>
      <c r="K12" s="5" t="s">
        <v>15</v>
      </c>
    </row>
    <row r="13" spans="1:11" x14ac:dyDescent="0.25">
      <c r="A13" s="13">
        <v>1</v>
      </c>
      <c r="B13" s="13">
        <v>24021681</v>
      </c>
      <c r="C13" s="14" t="s">
        <v>1050</v>
      </c>
      <c r="D13" s="15">
        <v>38931</v>
      </c>
      <c r="E13" s="13">
        <v>70</v>
      </c>
      <c r="F13" s="13">
        <v>80</v>
      </c>
      <c r="G13" s="13">
        <v>80</v>
      </c>
      <c r="H13" s="13">
        <v>80</v>
      </c>
      <c r="I13" s="17" t="str">
        <f t="shared" ref="I13:K53" si="0">IF(H13&gt;=90,"Xuất sắc",IF(H13&gt;=80,"Tốt", IF(H13&gt;=65,"Khá",IF(H13&gt;=50,"Trung bình", IF(H13&gt;=35, "Yếu", "Kém")))))</f>
        <v>Tốt</v>
      </c>
      <c r="J13" s="13">
        <v>80</v>
      </c>
      <c r="K13" s="17" t="str">
        <f t="shared" si="0"/>
        <v>Tốt</v>
      </c>
    </row>
    <row r="14" spans="1:11" x14ac:dyDescent="0.25">
      <c r="A14" s="13">
        <v>2</v>
      </c>
      <c r="B14" s="13">
        <v>24021689</v>
      </c>
      <c r="C14" s="14" t="s">
        <v>1051</v>
      </c>
      <c r="D14" s="15">
        <v>38849</v>
      </c>
      <c r="E14" s="13">
        <v>80</v>
      </c>
      <c r="F14" s="13">
        <v>90</v>
      </c>
      <c r="G14" s="13">
        <v>90</v>
      </c>
      <c r="H14" s="13">
        <v>90</v>
      </c>
      <c r="I14" s="17" t="str">
        <f t="shared" si="0"/>
        <v>Xuất sắc</v>
      </c>
      <c r="J14" s="13">
        <v>90</v>
      </c>
      <c r="K14" s="17" t="str">
        <f t="shared" si="0"/>
        <v>Xuất sắc</v>
      </c>
    </row>
    <row r="15" spans="1:11" x14ac:dyDescent="0.25">
      <c r="A15" s="13">
        <v>3</v>
      </c>
      <c r="B15" s="13">
        <v>24021697</v>
      </c>
      <c r="C15" s="14" t="s">
        <v>1052</v>
      </c>
      <c r="D15" s="15">
        <v>39080</v>
      </c>
      <c r="E15" s="13">
        <v>70</v>
      </c>
      <c r="F15" s="13">
        <v>80</v>
      </c>
      <c r="G15" s="13">
        <v>80</v>
      </c>
      <c r="H15" s="13">
        <v>80</v>
      </c>
      <c r="I15" s="17" t="str">
        <f t="shared" si="0"/>
        <v>Tốt</v>
      </c>
      <c r="J15" s="13">
        <v>80</v>
      </c>
      <c r="K15" s="17" t="str">
        <f t="shared" si="0"/>
        <v>Tốt</v>
      </c>
    </row>
    <row r="16" spans="1:11" x14ac:dyDescent="0.25">
      <c r="A16" s="13">
        <v>4</v>
      </c>
      <c r="B16" s="13">
        <v>24021705</v>
      </c>
      <c r="C16" s="14" t="s">
        <v>1053</v>
      </c>
      <c r="D16" s="15">
        <v>38937</v>
      </c>
      <c r="E16" s="13">
        <v>70</v>
      </c>
      <c r="F16" s="13">
        <v>70</v>
      </c>
      <c r="G16" s="13">
        <v>70</v>
      </c>
      <c r="H16" s="13">
        <v>70</v>
      </c>
      <c r="I16" s="17" t="str">
        <f t="shared" si="0"/>
        <v>Khá</v>
      </c>
      <c r="J16" s="13">
        <v>70</v>
      </c>
      <c r="K16" s="17" t="str">
        <f t="shared" si="0"/>
        <v>Khá</v>
      </c>
    </row>
    <row r="17" spans="1:11" x14ac:dyDescent="0.25">
      <c r="A17" s="13">
        <v>5</v>
      </c>
      <c r="B17" s="13">
        <v>24021713</v>
      </c>
      <c r="C17" s="14" t="s">
        <v>1054</v>
      </c>
      <c r="D17" s="15">
        <v>39080</v>
      </c>
      <c r="E17" s="13">
        <v>65</v>
      </c>
      <c r="F17" s="13">
        <v>65</v>
      </c>
      <c r="G17" s="13">
        <v>65</v>
      </c>
      <c r="H17" s="13">
        <v>65</v>
      </c>
      <c r="I17" s="17" t="str">
        <f t="shared" si="0"/>
        <v>Khá</v>
      </c>
      <c r="J17" s="13">
        <v>65</v>
      </c>
      <c r="K17" s="17" t="str">
        <f t="shared" si="0"/>
        <v>Khá</v>
      </c>
    </row>
    <row r="18" spans="1:11" x14ac:dyDescent="0.25">
      <c r="A18" s="13">
        <v>6</v>
      </c>
      <c r="B18" s="13">
        <v>24021721</v>
      </c>
      <c r="C18" s="14" t="s">
        <v>1055</v>
      </c>
      <c r="D18" s="15">
        <v>39022</v>
      </c>
      <c r="E18" s="13">
        <v>70</v>
      </c>
      <c r="F18" s="13">
        <v>80</v>
      </c>
      <c r="G18" s="13">
        <v>80</v>
      </c>
      <c r="H18" s="13">
        <v>80</v>
      </c>
      <c r="I18" s="17" t="str">
        <f t="shared" si="0"/>
        <v>Tốt</v>
      </c>
      <c r="J18" s="13">
        <v>80</v>
      </c>
      <c r="K18" s="17" t="str">
        <f t="shared" si="0"/>
        <v>Tốt</v>
      </c>
    </row>
    <row r="19" spans="1:11" x14ac:dyDescent="0.25">
      <c r="A19" s="13">
        <v>7</v>
      </c>
      <c r="B19" s="13">
        <v>24021729</v>
      </c>
      <c r="C19" s="14" t="s">
        <v>1056</v>
      </c>
      <c r="D19" s="15">
        <v>38954</v>
      </c>
      <c r="E19" s="13">
        <v>70</v>
      </c>
      <c r="F19" s="13">
        <v>80</v>
      </c>
      <c r="G19" s="13">
        <v>80</v>
      </c>
      <c r="H19" s="13">
        <v>80</v>
      </c>
      <c r="I19" s="17" t="str">
        <f t="shared" si="0"/>
        <v>Tốt</v>
      </c>
      <c r="J19" s="13">
        <v>80</v>
      </c>
      <c r="K19" s="17" t="str">
        <f t="shared" si="0"/>
        <v>Tốt</v>
      </c>
    </row>
    <row r="20" spans="1:11" x14ac:dyDescent="0.25">
      <c r="A20" s="13">
        <v>8</v>
      </c>
      <c r="B20" s="13">
        <v>24021737</v>
      </c>
      <c r="C20" s="14" t="s">
        <v>1057</v>
      </c>
      <c r="D20" s="15">
        <v>39000</v>
      </c>
      <c r="E20" s="13">
        <v>70</v>
      </c>
      <c r="F20" s="13">
        <v>80</v>
      </c>
      <c r="G20" s="13">
        <v>80</v>
      </c>
      <c r="H20" s="13">
        <v>80</v>
      </c>
      <c r="I20" s="17" t="str">
        <f t="shared" si="0"/>
        <v>Tốt</v>
      </c>
      <c r="J20" s="13">
        <v>80</v>
      </c>
      <c r="K20" s="17" t="str">
        <f t="shared" si="0"/>
        <v>Tốt</v>
      </c>
    </row>
    <row r="21" spans="1:11" x14ac:dyDescent="0.25">
      <c r="A21" s="13">
        <v>9</v>
      </c>
      <c r="B21" s="13">
        <v>24021745</v>
      </c>
      <c r="C21" s="14" t="s">
        <v>673</v>
      </c>
      <c r="D21" s="15">
        <v>39061</v>
      </c>
      <c r="E21" s="13">
        <v>70</v>
      </c>
      <c r="F21" s="13">
        <v>80</v>
      </c>
      <c r="G21" s="13">
        <v>80</v>
      </c>
      <c r="H21" s="13">
        <v>80</v>
      </c>
      <c r="I21" s="17" t="str">
        <f t="shared" si="0"/>
        <v>Tốt</v>
      </c>
      <c r="J21" s="13">
        <v>80</v>
      </c>
      <c r="K21" s="17" t="str">
        <f t="shared" si="0"/>
        <v>Tốt</v>
      </c>
    </row>
    <row r="22" spans="1:11" x14ac:dyDescent="0.25">
      <c r="A22" s="13">
        <v>10</v>
      </c>
      <c r="B22" s="13">
        <v>24021753</v>
      </c>
      <c r="C22" s="14" t="s">
        <v>533</v>
      </c>
      <c r="D22" s="15">
        <v>38997</v>
      </c>
      <c r="E22" s="13">
        <v>70</v>
      </c>
      <c r="F22" s="13">
        <v>65</v>
      </c>
      <c r="G22" s="13">
        <v>65</v>
      </c>
      <c r="H22" s="13">
        <v>65</v>
      </c>
      <c r="I22" s="17" t="str">
        <f t="shared" si="0"/>
        <v>Khá</v>
      </c>
      <c r="J22" s="13">
        <v>65</v>
      </c>
      <c r="K22" s="17" t="str">
        <f t="shared" si="0"/>
        <v>Khá</v>
      </c>
    </row>
    <row r="23" spans="1:11" x14ac:dyDescent="0.25">
      <c r="A23" s="13">
        <v>11</v>
      </c>
      <c r="B23" s="13">
        <v>24021761</v>
      </c>
      <c r="C23" s="14" t="s">
        <v>1058</v>
      </c>
      <c r="D23" s="15">
        <v>38816</v>
      </c>
      <c r="E23" s="13">
        <v>70</v>
      </c>
      <c r="F23" s="13">
        <v>77</v>
      </c>
      <c r="G23" s="13">
        <v>77</v>
      </c>
      <c r="H23" s="13">
        <v>77</v>
      </c>
      <c r="I23" s="17" t="str">
        <f t="shared" si="0"/>
        <v>Khá</v>
      </c>
      <c r="J23" s="13">
        <v>77</v>
      </c>
      <c r="K23" s="17" t="str">
        <f t="shared" si="0"/>
        <v>Khá</v>
      </c>
    </row>
    <row r="24" spans="1:11" x14ac:dyDescent="0.25">
      <c r="A24" s="13">
        <v>12</v>
      </c>
      <c r="B24" s="13">
        <v>24021769</v>
      </c>
      <c r="C24" s="14" t="s">
        <v>731</v>
      </c>
      <c r="D24" s="15">
        <v>38933</v>
      </c>
      <c r="E24" s="13">
        <v>80</v>
      </c>
      <c r="F24" s="13">
        <v>90</v>
      </c>
      <c r="G24" s="13">
        <v>90</v>
      </c>
      <c r="H24" s="13">
        <v>90</v>
      </c>
      <c r="I24" s="17" t="str">
        <f t="shared" si="0"/>
        <v>Xuất sắc</v>
      </c>
      <c r="J24" s="13">
        <v>90</v>
      </c>
      <c r="K24" s="17" t="str">
        <f t="shared" si="0"/>
        <v>Xuất sắc</v>
      </c>
    </row>
    <row r="25" spans="1:11" x14ac:dyDescent="0.25">
      <c r="A25" s="13">
        <v>13</v>
      </c>
      <c r="B25" s="13">
        <v>24021777</v>
      </c>
      <c r="C25" s="14" t="s">
        <v>1059</v>
      </c>
      <c r="D25" s="15">
        <v>38949</v>
      </c>
      <c r="E25" s="13">
        <v>80</v>
      </c>
      <c r="F25" s="13">
        <v>80</v>
      </c>
      <c r="G25" s="13">
        <v>80</v>
      </c>
      <c r="H25" s="13">
        <v>80</v>
      </c>
      <c r="I25" s="17" t="str">
        <f t="shared" si="0"/>
        <v>Tốt</v>
      </c>
      <c r="J25" s="13">
        <v>80</v>
      </c>
      <c r="K25" s="17" t="str">
        <f t="shared" si="0"/>
        <v>Tốt</v>
      </c>
    </row>
    <row r="26" spans="1:11" x14ac:dyDescent="0.25">
      <c r="A26" s="13">
        <v>14</v>
      </c>
      <c r="B26" s="13">
        <v>24021785</v>
      </c>
      <c r="C26" s="14" t="s">
        <v>1060</v>
      </c>
      <c r="D26" s="15">
        <v>38932</v>
      </c>
      <c r="E26" s="13">
        <v>70</v>
      </c>
      <c r="F26" s="13">
        <v>67</v>
      </c>
      <c r="G26" s="13">
        <v>67</v>
      </c>
      <c r="H26" s="13">
        <v>67</v>
      </c>
      <c r="I26" s="17" t="str">
        <f t="shared" si="0"/>
        <v>Khá</v>
      </c>
      <c r="J26" s="13">
        <v>67</v>
      </c>
      <c r="K26" s="17" t="str">
        <f t="shared" si="0"/>
        <v>Khá</v>
      </c>
    </row>
    <row r="27" spans="1:11" x14ac:dyDescent="0.25">
      <c r="A27" s="13">
        <v>15</v>
      </c>
      <c r="B27" s="13">
        <v>24021793</v>
      </c>
      <c r="C27" s="14" t="s">
        <v>153</v>
      </c>
      <c r="D27" s="15">
        <v>38980</v>
      </c>
      <c r="E27" s="13">
        <v>70</v>
      </c>
      <c r="F27" s="13">
        <v>80</v>
      </c>
      <c r="G27" s="13">
        <v>80</v>
      </c>
      <c r="H27" s="13">
        <v>80</v>
      </c>
      <c r="I27" s="17" t="str">
        <f t="shared" si="0"/>
        <v>Tốt</v>
      </c>
      <c r="J27" s="13">
        <v>80</v>
      </c>
      <c r="K27" s="17" t="str">
        <f t="shared" si="0"/>
        <v>Tốt</v>
      </c>
    </row>
    <row r="28" spans="1:11" x14ac:dyDescent="0.25">
      <c r="A28" s="13">
        <v>16</v>
      </c>
      <c r="B28" s="13">
        <v>24021801</v>
      </c>
      <c r="C28" s="14" t="s">
        <v>1061</v>
      </c>
      <c r="D28" s="15">
        <v>38871</v>
      </c>
      <c r="E28" s="13">
        <v>80</v>
      </c>
      <c r="F28" s="13">
        <v>90</v>
      </c>
      <c r="G28" s="13">
        <v>90</v>
      </c>
      <c r="H28" s="13">
        <v>90</v>
      </c>
      <c r="I28" s="17" t="str">
        <f t="shared" si="0"/>
        <v>Xuất sắc</v>
      </c>
      <c r="J28" s="13">
        <v>90</v>
      </c>
      <c r="K28" s="17" t="str">
        <f t="shared" si="0"/>
        <v>Xuất sắc</v>
      </c>
    </row>
    <row r="29" spans="1:11" x14ac:dyDescent="0.25">
      <c r="A29" s="13">
        <v>17</v>
      </c>
      <c r="B29" s="13">
        <v>24021809</v>
      </c>
      <c r="C29" s="14" t="s">
        <v>197</v>
      </c>
      <c r="D29" s="15">
        <v>39043</v>
      </c>
      <c r="E29" s="13">
        <v>80</v>
      </c>
      <c r="F29" s="13">
        <v>80</v>
      </c>
      <c r="G29" s="13">
        <v>80</v>
      </c>
      <c r="H29" s="13">
        <v>80</v>
      </c>
      <c r="I29" s="17" t="str">
        <f t="shared" si="0"/>
        <v>Tốt</v>
      </c>
      <c r="J29" s="13">
        <v>80</v>
      </c>
      <c r="K29" s="17" t="str">
        <f t="shared" si="0"/>
        <v>Tốt</v>
      </c>
    </row>
    <row r="30" spans="1:11" x14ac:dyDescent="0.25">
      <c r="A30" s="13">
        <v>18</v>
      </c>
      <c r="B30" s="13">
        <v>24021817</v>
      </c>
      <c r="C30" s="14" t="s">
        <v>1062</v>
      </c>
      <c r="D30" s="15">
        <v>39036</v>
      </c>
      <c r="E30" s="13">
        <v>80</v>
      </c>
      <c r="F30" s="13">
        <v>90</v>
      </c>
      <c r="G30" s="13">
        <v>90</v>
      </c>
      <c r="H30" s="13">
        <v>90</v>
      </c>
      <c r="I30" s="17" t="str">
        <f t="shared" si="0"/>
        <v>Xuất sắc</v>
      </c>
      <c r="J30" s="13">
        <v>90</v>
      </c>
      <c r="K30" s="17" t="str">
        <f t="shared" si="0"/>
        <v>Xuất sắc</v>
      </c>
    </row>
    <row r="31" spans="1:11" x14ac:dyDescent="0.25">
      <c r="A31" s="13">
        <v>19</v>
      </c>
      <c r="B31" s="13">
        <v>24021825</v>
      </c>
      <c r="C31" s="14" t="s">
        <v>1063</v>
      </c>
      <c r="D31" s="15">
        <v>38985</v>
      </c>
      <c r="E31" s="13">
        <v>70</v>
      </c>
      <c r="F31" s="13">
        <v>80</v>
      </c>
      <c r="G31" s="13">
        <v>80</v>
      </c>
      <c r="H31" s="13">
        <v>80</v>
      </c>
      <c r="I31" s="17" t="str">
        <f t="shared" si="0"/>
        <v>Tốt</v>
      </c>
      <c r="J31" s="13">
        <v>80</v>
      </c>
      <c r="K31" s="17" t="str">
        <f t="shared" si="0"/>
        <v>Tốt</v>
      </c>
    </row>
    <row r="32" spans="1:11" x14ac:dyDescent="0.25">
      <c r="A32" s="13">
        <v>20</v>
      </c>
      <c r="B32" s="13">
        <v>24021833</v>
      </c>
      <c r="C32" s="14" t="s">
        <v>1064</v>
      </c>
      <c r="D32" s="15">
        <v>38733</v>
      </c>
      <c r="E32" s="13">
        <v>90</v>
      </c>
      <c r="F32" s="13">
        <v>90</v>
      </c>
      <c r="G32" s="13">
        <v>90</v>
      </c>
      <c r="H32" s="13">
        <v>90</v>
      </c>
      <c r="I32" s="17" t="str">
        <f t="shared" si="0"/>
        <v>Xuất sắc</v>
      </c>
      <c r="J32" s="13">
        <v>90</v>
      </c>
      <c r="K32" s="17" t="str">
        <f t="shared" si="0"/>
        <v>Xuất sắc</v>
      </c>
    </row>
    <row r="33" spans="1:11" x14ac:dyDescent="0.25">
      <c r="A33" s="13">
        <v>21</v>
      </c>
      <c r="B33" s="13">
        <v>24021841</v>
      </c>
      <c r="C33" s="14" t="s">
        <v>1065</v>
      </c>
      <c r="D33" s="15">
        <v>38925</v>
      </c>
      <c r="E33" s="13">
        <v>80</v>
      </c>
      <c r="F33" s="13">
        <v>80</v>
      </c>
      <c r="G33" s="13">
        <v>80</v>
      </c>
      <c r="H33" s="13">
        <v>80</v>
      </c>
      <c r="I33" s="17" t="str">
        <f t="shared" si="0"/>
        <v>Tốt</v>
      </c>
      <c r="J33" s="13">
        <v>80</v>
      </c>
      <c r="K33" s="17" t="str">
        <f t="shared" si="0"/>
        <v>Tốt</v>
      </c>
    </row>
    <row r="34" spans="1:11" x14ac:dyDescent="0.25">
      <c r="A34" s="13">
        <v>22</v>
      </c>
      <c r="B34" s="13">
        <v>24021849</v>
      </c>
      <c r="C34" s="14" t="s">
        <v>1066</v>
      </c>
      <c r="D34" s="15">
        <v>39055</v>
      </c>
      <c r="E34" s="13">
        <v>82</v>
      </c>
      <c r="F34" s="13">
        <v>82</v>
      </c>
      <c r="G34" s="13">
        <v>82</v>
      </c>
      <c r="H34" s="13">
        <v>82</v>
      </c>
      <c r="I34" s="17" t="str">
        <f t="shared" si="0"/>
        <v>Tốt</v>
      </c>
      <c r="J34" s="13">
        <v>82</v>
      </c>
      <c r="K34" s="17" t="str">
        <f t="shared" si="0"/>
        <v>Tốt</v>
      </c>
    </row>
    <row r="35" spans="1:11" x14ac:dyDescent="0.25">
      <c r="A35" s="13">
        <v>23</v>
      </c>
      <c r="B35" s="13">
        <v>24021857</v>
      </c>
      <c r="C35" s="14" t="s">
        <v>1067</v>
      </c>
      <c r="D35" s="15">
        <v>38889</v>
      </c>
      <c r="E35" s="13">
        <v>67</v>
      </c>
      <c r="F35" s="13">
        <v>77</v>
      </c>
      <c r="G35" s="13">
        <v>77</v>
      </c>
      <c r="H35" s="13">
        <v>77</v>
      </c>
      <c r="I35" s="17" t="str">
        <f t="shared" si="0"/>
        <v>Khá</v>
      </c>
      <c r="J35" s="13">
        <v>77</v>
      </c>
      <c r="K35" s="17" t="str">
        <f t="shared" si="0"/>
        <v>Khá</v>
      </c>
    </row>
    <row r="36" spans="1:11" x14ac:dyDescent="0.25">
      <c r="A36" s="13">
        <v>24</v>
      </c>
      <c r="B36" s="13">
        <v>24021865</v>
      </c>
      <c r="C36" s="14" t="s">
        <v>1068</v>
      </c>
      <c r="D36" s="15">
        <v>38725</v>
      </c>
      <c r="E36" s="13">
        <v>90</v>
      </c>
      <c r="F36" s="13">
        <v>90</v>
      </c>
      <c r="G36" s="13">
        <v>90</v>
      </c>
      <c r="H36" s="13">
        <v>90</v>
      </c>
      <c r="I36" s="17" t="str">
        <f t="shared" si="0"/>
        <v>Xuất sắc</v>
      </c>
      <c r="J36" s="13">
        <v>90</v>
      </c>
      <c r="K36" s="17" t="str">
        <f t="shared" si="0"/>
        <v>Xuất sắc</v>
      </c>
    </row>
    <row r="37" spans="1:11" x14ac:dyDescent="0.25">
      <c r="A37" s="13">
        <v>25</v>
      </c>
      <c r="B37" s="13">
        <v>24021873</v>
      </c>
      <c r="C37" s="14" t="s">
        <v>1069</v>
      </c>
      <c r="D37" s="15">
        <v>38893</v>
      </c>
      <c r="E37" s="13">
        <v>90</v>
      </c>
      <c r="F37" s="13">
        <v>90</v>
      </c>
      <c r="G37" s="13">
        <v>90</v>
      </c>
      <c r="H37" s="13">
        <v>90</v>
      </c>
      <c r="I37" s="17" t="str">
        <f t="shared" si="0"/>
        <v>Xuất sắc</v>
      </c>
      <c r="J37" s="13">
        <v>90</v>
      </c>
      <c r="K37" s="17" t="str">
        <f t="shared" si="0"/>
        <v>Xuất sắc</v>
      </c>
    </row>
    <row r="38" spans="1:11" x14ac:dyDescent="0.25">
      <c r="A38" s="13">
        <v>26</v>
      </c>
      <c r="B38" s="13">
        <v>24021881</v>
      </c>
      <c r="C38" s="14" t="s">
        <v>1070</v>
      </c>
      <c r="D38" s="15">
        <v>38979</v>
      </c>
      <c r="E38" s="13">
        <v>70</v>
      </c>
      <c r="F38" s="13">
        <v>90</v>
      </c>
      <c r="G38" s="13">
        <v>90</v>
      </c>
      <c r="H38" s="13">
        <v>90</v>
      </c>
      <c r="I38" s="17" t="str">
        <f t="shared" si="0"/>
        <v>Xuất sắc</v>
      </c>
      <c r="J38" s="13">
        <v>90</v>
      </c>
      <c r="K38" s="17" t="str">
        <f t="shared" si="0"/>
        <v>Xuất sắc</v>
      </c>
    </row>
    <row r="39" spans="1:11" x14ac:dyDescent="0.25">
      <c r="A39" s="13">
        <v>27</v>
      </c>
      <c r="B39" s="13">
        <v>24021889</v>
      </c>
      <c r="C39" s="14" t="s">
        <v>370</v>
      </c>
      <c r="D39" s="15">
        <v>39013</v>
      </c>
      <c r="E39" s="13">
        <v>94</v>
      </c>
      <c r="F39" s="13">
        <v>92</v>
      </c>
      <c r="G39" s="13">
        <v>92</v>
      </c>
      <c r="H39" s="13">
        <v>92</v>
      </c>
      <c r="I39" s="17" t="str">
        <f t="shared" si="0"/>
        <v>Xuất sắc</v>
      </c>
      <c r="J39" s="13">
        <v>92</v>
      </c>
      <c r="K39" s="17" t="str">
        <f t="shared" si="0"/>
        <v>Xuất sắc</v>
      </c>
    </row>
    <row r="40" spans="1:11" x14ac:dyDescent="0.25">
      <c r="A40" s="13">
        <v>28</v>
      </c>
      <c r="B40" s="13">
        <v>24021897</v>
      </c>
      <c r="C40" s="14" t="s">
        <v>1071</v>
      </c>
      <c r="D40" s="15">
        <v>39051</v>
      </c>
      <c r="E40" s="13">
        <v>80</v>
      </c>
      <c r="F40" s="13">
        <v>90</v>
      </c>
      <c r="G40" s="13">
        <v>90</v>
      </c>
      <c r="H40" s="13">
        <v>90</v>
      </c>
      <c r="I40" s="17" t="str">
        <f t="shared" si="0"/>
        <v>Xuất sắc</v>
      </c>
      <c r="J40" s="13">
        <v>90</v>
      </c>
      <c r="K40" s="17" t="str">
        <f t="shared" si="0"/>
        <v>Xuất sắc</v>
      </c>
    </row>
    <row r="41" spans="1:11" x14ac:dyDescent="0.25">
      <c r="A41" s="13">
        <v>29</v>
      </c>
      <c r="B41" s="13">
        <v>24021913</v>
      </c>
      <c r="C41" s="14" t="s">
        <v>1072</v>
      </c>
      <c r="D41" s="15">
        <v>38626</v>
      </c>
      <c r="E41" s="13">
        <v>80</v>
      </c>
      <c r="F41" s="13">
        <v>80</v>
      </c>
      <c r="G41" s="13">
        <v>80</v>
      </c>
      <c r="H41" s="13">
        <v>80</v>
      </c>
      <c r="I41" s="17" t="str">
        <f t="shared" si="0"/>
        <v>Tốt</v>
      </c>
      <c r="J41" s="13">
        <v>80</v>
      </c>
      <c r="K41" s="17" t="str">
        <f t="shared" si="0"/>
        <v>Tốt</v>
      </c>
    </row>
    <row r="42" spans="1:11" x14ac:dyDescent="0.25">
      <c r="A42" s="13">
        <v>30</v>
      </c>
      <c r="B42" s="13">
        <v>24021921</v>
      </c>
      <c r="C42" s="14" t="s">
        <v>1073</v>
      </c>
      <c r="D42" s="15">
        <v>38765</v>
      </c>
      <c r="E42" s="13">
        <v>80</v>
      </c>
      <c r="F42" s="13">
        <v>90</v>
      </c>
      <c r="G42" s="13">
        <v>90</v>
      </c>
      <c r="H42" s="13">
        <v>90</v>
      </c>
      <c r="I42" s="17" t="str">
        <f t="shared" si="0"/>
        <v>Xuất sắc</v>
      </c>
      <c r="J42" s="13">
        <v>90</v>
      </c>
      <c r="K42" s="17" t="str">
        <f t="shared" si="0"/>
        <v>Xuất sắc</v>
      </c>
    </row>
    <row r="43" spans="1:11" x14ac:dyDescent="0.25">
      <c r="A43" s="13">
        <v>31</v>
      </c>
      <c r="B43" s="13">
        <v>24021929</v>
      </c>
      <c r="C43" s="14" t="s">
        <v>1074</v>
      </c>
      <c r="D43" s="15">
        <v>38899</v>
      </c>
      <c r="E43" s="13">
        <v>75</v>
      </c>
      <c r="F43" s="13">
        <v>85</v>
      </c>
      <c r="G43" s="13">
        <v>85</v>
      </c>
      <c r="H43" s="13">
        <v>85</v>
      </c>
      <c r="I43" s="17" t="str">
        <f t="shared" si="0"/>
        <v>Tốt</v>
      </c>
      <c r="J43" s="13">
        <v>85</v>
      </c>
      <c r="K43" s="17" t="str">
        <f t="shared" si="0"/>
        <v>Tốt</v>
      </c>
    </row>
    <row r="44" spans="1:11" x14ac:dyDescent="0.25">
      <c r="A44" s="13">
        <v>32</v>
      </c>
      <c r="B44" s="13">
        <v>24021937</v>
      </c>
      <c r="C44" s="14" t="s">
        <v>1075</v>
      </c>
      <c r="D44" s="15">
        <v>38796</v>
      </c>
      <c r="E44" s="13">
        <v>70</v>
      </c>
      <c r="F44" s="13">
        <v>80</v>
      </c>
      <c r="G44" s="13">
        <v>80</v>
      </c>
      <c r="H44" s="13">
        <v>80</v>
      </c>
      <c r="I44" s="17" t="str">
        <f t="shared" si="0"/>
        <v>Tốt</v>
      </c>
      <c r="J44" s="13">
        <v>80</v>
      </c>
      <c r="K44" s="17" t="str">
        <f t="shared" si="0"/>
        <v>Tốt</v>
      </c>
    </row>
    <row r="45" spans="1:11" x14ac:dyDescent="0.25">
      <c r="A45" s="13">
        <v>33</v>
      </c>
      <c r="B45" s="13">
        <v>24021945</v>
      </c>
      <c r="C45" s="14" t="s">
        <v>1076</v>
      </c>
      <c r="D45" s="15">
        <v>38803</v>
      </c>
      <c r="E45" s="13">
        <v>80</v>
      </c>
      <c r="F45" s="13">
        <v>90</v>
      </c>
      <c r="G45" s="13">
        <v>90</v>
      </c>
      <c r="H45" s="13">
        <v>90</v>
      </c>
      <c r="I45" s="17" t="str">
        <f t="shared" si="0"/>
        <v>Xuất sắc</v>
      </c>
      <c r="J45" s="13">
        <v>90</v>
      </c>
      <c r="K45" s="17" t="str">
        <f t="shared" si="0"/>
        <v>Xuất sắc</v>
      </c>
    </row>
    <row r="46" spans="1:11" x14ac:dyDescent="0.25">
      <c r="A46" s="13">
        <v>34</v>
      </c>
      <c r="B46" s="13">
        <v>24021953</v>
      </c>
      <c r="C46" s="14" t="s">
        <v>1077</v>
      </c>
      <c r="D46" s="15">
        <v>39055</v>
      </c>
      <c r="E46" s="13">
        <v>70</v>
      </c>
      <c r="F46" s="13">
        <v>80</v>
      </c>
      <c r="G46" s="13">
        <v>80</v>
      </c>
      <c r="H46" s="13">
        <v>80</v>
      </c>
      <c r="I46" s="17" t="str">
        <f t="shared" si="0"/>
        <v>Tốt</v>
      </c>
      <c r="J46" s="13">
        <v>80</v>
      </c>
      <c r="K46" s="17" t="str">
        <f t="shared" si="0"/>
        <v>Tốt</v>
      </c>
    </row>
    <row r="47" spans="1:11" x14ac:dyDescent="0.25">
      <c r="A47" s="13">
        <v>35</v>
      </c>
      <c r="B47" s="13">
        <v>24021961</v>
      </c>
      <c r="C47" s="14" t="s">
        <v>1078</v>
      </c>
      <c r="D47" s="15">
        <v>39052</v>
      </c>
      <c r="E47" s="13">
        <v>92</v>
      </c>
      <c r="F47" s="13">
        <v>92</v>
      </c>
      <c r="G47" s="13">
        <v>92</v>
      </c>
      <c r="H47" s="13">
        <v>92</v>
      </c>
      <c r="I47" s="17" t="str">
        <f t="shared" si="0"/>
        <v>Xuất sắc</v>
      </c>
      <c r="J47" s="13">
        <v>92</v>
      </c>
      <c r="K47" s="17" t="str">
        <f t="shared" si="0"/>
        <v>Xuất sắc</v>
      </c>
    </row>
    <row r="48" spans="1:11" x14ac:dyDescent="0.25">
      <c r="A48" s="13">
        <v>36</v>
      </c>
      <c r="B48" s="13">
        <v>24021969</v>
      </c>
      <c r="C48" s="14" t="s">
        <v>1079</v>
      </c>
      <c r="D48" s="15">
        <v>38727</v>
      </c>
      <c r="E48" s="13">
        <v>70</v>
      </c>
      <c r="F48" s="13">
        <v>80</v>
      </c>
      <c r="G48" s="13">
        <v>80</v>
      </c>
      <c r="H48" s="13">
        <v>80</v>
      </c>
      <c r="I48" s="17" t="str">
        <f t="shared" si="0"/>
        <v>Tốt</v>
      </c>
      <c r="J48" s="13">
        <v>80</v>
      </c>
      <c r="K48" s="17" t="str">
        <f t="shared" si="0"/>
        <v>Tốt</v>
      </c>
    </row>
    <row r="49" spans="1:11" x14ac:dyDescent="0.25">
      <c r="A49" s="13">
        <v>37</v>
      </c>
      <c r="B49" s="13">
        <v>24021977</v>
      </c>
      <c r="C49" s="14" t="s">
        <v>1080</v>
      </c>
      <c r="D49" s="15">
        <v>38965</v>
      </c>
      <c r="E49" s="13">
        <v>80</v>
      </c>
      <c r="F49" s="13">
        <v>90</v>
      </c>
      <c r="G49" s="13">
        <v>90</v>
      </c>
      <c r="H49" s="13">
        <v>90</v>
      </c>
      <c r="I49" s="17" t="str">
        <f t="shared" si="0"/>
        <v>Xuất sắc</v>
      </c>
      <c r="J49" s="13">
        <v>90</v>
      </c>
      <c r="K49" s="17" t="str">
        <f t="shared" si="0"/>
        <v>Xuất sắc</v>
      </c>
    </row>
    <row r="50" spans="1:11" x14ac:dyDescent="0.25">
      <c r="A50" s="13">
        <v>38</v>
      </c>
      <c r="B50" s="13">
        <v>24021985</v>
      </c>
      <c r="C50" s="14" t="s">
        <v>1081</v>
      </c>
      <c r="D50" s="15">
        <v>38793</v>
      </c>
      <c r="E50" s="13">
        <v>70</v>
      </c>
      <c r="F50" s="13">
        <v>70</v>
      </c>
      <c r="G50" s="13">
        <v>70</v>
      </c>
      <c r="H50" s="13">
        <v>70</v>
      </c>
      <c r="I50" s="17" t="str">
        <f t="shared" si="0"/>
        <v>Khá</v>
      </c>
      <c r="J50" s="13">
        <v>70</v>
      </c>
      <c r="K50" s="17" t="str">
        <f t="shared" si="0"/>
        <v>Khá</v>
      </c>
    </row>
    <row r="51" spans="1:11" x14ac:dyDescent="0.25">
      <c r="A51" s="13">
        <v>39</v>
      </c>
      <c r="B51" s="13">
        <v>24021993</v>
      </c>
      <c r="C51" s="14" t="s">
        <v>1082</v>
      </c>
      <c r="D51" s="15">
        <v>38964</v>
      </c>
      <c r="E51" s="13">
        <v>70</v>
      </c>
      <c r="F51" s="13">
        <v>80</v>
      </c>
      <c r="G51" s="13">
        <v>80</v>
      </c>
      <c r="H51" s="13">
        <v>80</v>
      </c>
      <c r="I51" s="17" t="str">
        <f t="shared" si="0"/>
        <v>Tốt</v>
      </c>
      <c r="J51" s="13">
        <v>80</v>
      </c>
      <c r="K51" s="17" t="str">
        <f t="shared" si="0"/>
        <v>Tốt</v>
      </c>
    </row>
    <row r="52" spans="1:11" x14ac:dyDescent="0.25">
      <c r="A52" s="13">
        <v>40</v>
      </c>
      <c r="B52" s="13">
        <v>24022001</v>
      </c>
      <c r="C52" s="14" t="s">
        <v>1083</v>
      </c>
      <c r="D52" s="15">
        <v>39023</v>
      </c>
      <c r="E52" s="13">
        <v>70</v>
      </c>
      <c r="F52" s="13">
        <v>70</v>
      </c>
      <c r="G52" s="13">
        <v>70</v>
      </c>
      <c r="H52" s="13">
        <v>70</v>
      </c>
      <c r="I52" s="17" t="str">
        <f t="shared" si="0"/>
        <v>Khá</v>
      </c>
      <c r="J52" s="13">
        <v>70</v>
      </c>
      <c r="K52" s="17" t="str">
        <f t="shared" si="0"/>
        <v>Khá</v>
      </c>
    </row>
    <row r="53" spans="1:11" x14ac:dyDescent="0.25">
      <c r="A53" s="13">
        <v>41</v>
      </c>
      <c r="B53" s="13">
        <v>24022009</v>
      </c>
      <c r="C53" s="14" t="s">
        <v>1084</v>
      </c>
      <c r="D53" s="15">
        <v>38983</v>
      </c>
      <c r="E53" s="13">
        <v>70</v>
      </c>
      <c r="F53" s="13">
        <v>70</v>
      </c>
      <c r="G53" s="13">
        <v>70</v>
      </c>
      <c r="H53" s="13">
        <v>70</v>
      </c>
      <c r="I53" s="17" t="str">
        <f t="shared" si="0"/>
        <v>Khá</v>
      </c>
      <c r="J53" s="13">
        <v>70</v>
      </c>
      <c r="K53" s="17" t="str">
        <f t="shared" si="0"/>
        <v>Khá</v>
      </c>
    </row>
    <row r="55" spans="1:11" x14ac:dyDescent="0.25">
      <c r="A55" s="38" t="s">
        <v>812</v>
      </c>
      <c r="B55" s="38"/>
      <c r="C55" s="38"/>
    </row>
  </sheetData>
  <mergeCells count="16">
    <mergeCell ref="A6:K6"/>
    <mergeCell ref="A1:D1"/>
    <mergeCell ref="G1:K1"/>
    <mergeCell ref="A2:D2"/>
    <mergeCell ref="G2:K2"/>
    <mergeCell ref="A5:K5"/>
    <mergeCell ref="A55:C5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86F9C-1F7A-41D9-8C91-622B7415BBA0}">
  <dimension ref="A1:K54"/>
  <sheetViews>
    <sheetView topLeftCell="A9" workbookViewId="0">
      <selection activeCell="A54" sqref="A54:C54"/>
    </sheetView>
  </sheetViews>
  <sheetFormatPr defaultRowHeight="15" x14ac:dyDescent="0.25"/>
  <cols>
    <col min="1" max="1" width="6.125" style="4" customWidth="1"/>
    <col min="2" max="2" width="9" style="4"/>
    <col min="3" max="3" width="21.25" style="1" bestFit="1" customWidth="1"/>
    <col min="4" max="4" width="11.375" style="4" customWidth="1"/>
    <col min="5" max="5" width="6.875" style="4" bestFit="1" customWidth="1"/>
    <col min="6" max="8" width="5.375" style="4" bestFit="1" customWidth="1"/>
    <col min="9" max="9" width="9" style="1"/>
    <col min="10" max="10" width="5.375" style="4" bestFit="1" customWidth="1"/>
    <col min="11" max="16384" width="9" style="1"/>
  </cols>
  <sheetData>
    <row r="1" spans="1:11" ht="16.5" x14ac:dyDescent="0.25">
      <c r="A1" s="35" t="s">
        <v>0</v>
      </c>
      <c r="B1" s="35"/>
      <c r="C1" s="35"/>
      <c r="D1" s="35"/>
      <c r="G1" s="36" t="s">
        <v>2</v>
      </c>
      <c r="H1" s="36"/>
      <c r="I1" s="36"/>
      <c r="J1" s="36"/>
      <c r="K1" s="36"/>
    </row>
    <row r="2" spans="1:11" ht="16.5" x14ac:dyDescent="0.25">
      <c r="A2" s="37" t="s">
        <v>1</v>
      </c>
      <c r="B2" s="37"/>
      <c r="C2" s="37"/>
      <c r="D2" s="37"/>
      <c r="G2" s="36" t="s">
        <v>3</v>
      </c>
      <c r="H2" s="36"/>
      <c r="I2" s="36"/>
      <c r="J2" s="36"/>
      <c r="K2" s="36"/>
    </row>
    <row r="5" spans="1:11" ht="19.5" x14ac:dyDescent="0.25">
      <c r="A5" s="34" t="s">
        <v>4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ht="19.5" x14ac:dyDescent="0.25">
      <c r="A6" s="34" t="s">
        <v>50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ht="19.5" x14ac:dyDescent="0.25">
      <c r="A7" s="34" t="s">
        <v>20</v>
      </c>
      <c r="B7" s="34"/>
      <c r="C7" s="34"/>
      <c r="D7" s="34"/>
      <c r="E7" s="34"/>
      <c r="F7" s="34"/>
      <c r="G7" s="34"/>
      <c r="H7" s="34"/>
      <c r="I7" s="34"/>
      <c r="J7" s="34"/>
      <c r="K7" s="34"/>
    </row>
    <row r="10" spans="1:11" ht="15.75" x14ac:dyDescent="0.25">
      <c r="A10" s="39" t="s">
        <v>5</v>
      </c>
      <c r="B10" s="40" t="s">
        <v>6</v>
      </c>
      <c r="C10" s="40" t="s">
        <v>7</v>
      </c>
      <c r="D10" s="40" t="s">
        <v>8</v>
      </c>
      <c r="E10" s="5" t="s">
        <v>9</v>
      </c>
      <c r="F10" s="5" t="s">
        <v>9</v>
      </c>
      <c r="G10" s="5" t="s">
        <v>9</v>
      </c>
      <c r="H10" s="40" t="s">
        <v>13</v>
      </c>
      <c r="I10" s="40"/>
      <c r="J10" s="40" t="s">
        <v>13</v>
      </c>
      <c r="K10" s="40"/>
    </row>
    <row r="11" spans="1:11" ht="36.75" customHeight="1" x14ac:dyDescent="0.25">
      <c r="A11" s="39"/>
      <c r="B11" s="40"/>
      <c r="C11" s="40"/>
      <c r="D11" s="40"/>
      <c r="E11" s="5" t="s">
        <v>10</v>
      </c>
      <c r="F11" s="5" t="s">
        <v>11</v>
      </c>
      <c r="G11" s="5" t="s">
        <v>12</v>
      </c>
      <c r="H11" s="40" t="s">
        <v>14</v>
      </c>
      <c r="I11" s="40"/>
      <c r="J11" s="40" t="s">
        <v>29</v>
      </c>
      <c r="K11" s="40"/>
    </row>
    <row r="12" spans="1:11" ht="15.75" x14ac:dyDescent="0.25">
      <c r="A12" s="39"/>
      <c r="B12" s="40"/>
      <c r="C12" s="40"/>
      <c r="D12" s="40"/>
      <c r="E12" s="6"/>
      <c r="F12" s="6"/>
      <c r="G12" s="6"/>
      <c r="H12" s="5" t="s">
        <v>9</v>
      </c>
      <c r="I12" s="5" t="s">
        <v>15</v>
      </c>
      <c r="J12" s="5" t="s">
        <v>9</v>
      </c>
      <c r="K12" s="5" t="s">
        <v>15</v>
      </c>
    </row>
    <row r="13" spans="1:11" x14ac:dyDescent="0.25">
      <c r="A13" s="13">
        <v>1</v>
      </c>
      <c r="B13" s="13">
        <v>24021682</v>
      </c>
      <c r="C13" s="14" t="s">
        <v>1085</v>
      </c>
      <c r="D13" s="15">
        <v>38959</v>
      </c>
      <c r="E13" s="13">
        <v>85</v>
      </c>
      <c r="F13" s="13">
        <v>85</v>
      </c>
      <c r="G13" s="13">
        <v>85</v>
      </c>
      <c r="H13" s="13">
        <v>85</v>
      </c>
      <c r="I13" s="17" t="str">
        <f t="shared" ref="I13:I52" si="0">IF(H13&gt;=90,"Xuất sắc",IF(H13&gt;=80,"Tốt", IF(H13&gt;=65,"Khá",IF(H13&gt;=50,"Trung bình", IF(H13&gt;=35, "Yếu", "Kém")))))</f>
        <v>Tốt</v>
      </c>
      <c r="J13" s="13">
        <v>85</v>
      </c>
      <c r="K13" s="17" t="str">
        <f t="shared" ref="K13:K52" si="1">IF(J13&gt;=90,"Xuất sắc",IF(J13&gt;=80,"Tốt", IF(J13&gt;=65,"Khá",IF(J13&gt;=50,"Trung bình", IF(J13&gt;=35, "Yếu", "Kém")))))</f>
        <v>Tốt</v>
      </c>
    </row>
    <row r="14" spans="1:11" x14ac:dyDescent="0.25">
      <c r="A14" s="13">
        <v>2</v>
      </c>
      <c r="B14" s="13">
        <v>24021690</v>
      </c>
      <c r="C14" s="14" t="s">
        <v>1086</v>
      </c>
      <c r="D14" s="15">
        <v>38737</v>
      </c>
      <c r="E14" s="13">
        <v>90</v>
      </c>
      <c r="F14" s="13">
        <v>90</v>
      </c>
      <c r="G14" s="13">
        <v>90</v>
      </c>
      <c r="H14" s="13">
        <v>90</v>
      </c>
      <c r="I14" s="17" t="str">
        <f t="shared" si="0"/>
        <v>Xuất sắc</v>
      </c>
      <c r="J14" s="13">
        <v>90</v>
      </c>
      <c r="K14" s="17" t="str">
        <f t="shared" si="1"/>
        <v>Xuất sắc</v>
      </c>
    </row>
    <row r="15" spans="1:11" x14ac:dyDescent="0.25">
      <c r="A15" s="13">
        <v>3</v>
      </c>
      <c r="B15" s="13">
        <v>24021698</v>
      </c>
      <c r="C15" s="14" t="s">
        <v>1087</v>
      </c>
      <c r="D15" s="15">
        <v>39020</v>
      </c>
      <c r="E15" s="13">
        <v>82</v>
      </c>
      <c r="F15" s="13">
        <v>82</v>
      </c>
      <c r="G15" s="13">
        <v>82</v>
      </c>
      <c r="H15" s="13">
        <v>82</v>
      </c>
      <c r="I15" s="17" t="str">
        <f t="shared" si="0"/>
        <v>Tốt</v>
      </c>
      <c r="J15" s="13">
        <v>82</v>
      </c>
      <c r="K15" s="17" t="str">
        <f t="shared" si="1"/>
        <v>Tốt</v>
      </c>
    </row>
    <row r="16" spans="1:11" x14ac:dyDescent="0.25">
      <c r="A16" s="13">
        <v>4</v>
      </c>
      <c r="B16" s="13">
        <v>24021706</v>
      </c>
      <c r="C16" s="14" t="s">
        <v>1088</v>
      </c>
      <c r="D16" s="15">
        <v>39051</v>
      </c>
      <c r="E16" s="13">
        <v>90</v>
      </c>
      <c r="F16" s="13">
        <v>90</v>
      </c>
      <c r="G16" s="13">
        <v>90</v>
      </c>
      <c r="H16" s="13">
        <v>90</v>
      </c>
      <c r="I16" s="17" t="str">
        <f t="shared" si="0"/>
        <v>Xuất sắc</v>
      </c>
      <c r="J16" s="13">
        <v>90</v>
      </c>
      <c r="K16" s="17" t="str">
        <f t="shared" si="1"/>
        <v>Xuất sắc</v>
      </c>
    </row>
    <row r="17" spans="1:11" x14ac:dyDescent="0.25">
      <c r="A17" s="13">
        <v>5</v>
      </c>
      <c r="B17" s="13">
        <v>24021714</v>
      </c>
      <c r="C17" s="14" t="s">
        <v>208</v>
      </c>
      <c r="D17" s="15">
        <v>38819</v>
      </c>
      <c r="E17" s="13">
        <v>90</v>
      </c>
      <c r="F17" s="13">
        <v>90</v>
      </c>
      <c r="G17" s="13">
        <v>90</v>
      </c>
      <c r="H17" s="13">
        <v>90</v>
      </c>
      <c r="I17" s="17" t="str">
        <f t="shared" si="0"/>
        <v>Xuất sắc</v>
      </c>
      <c r="J17" s="13">
        <v>90</v>
      </c>
      <c r="K17" s="17" t="str">
        <f t="shared" si="1"/>
        <v>Xuất sắc</v>
      </c>
    </row>
    <row r="18" spans="1:11" x14ac:dyDescent="0.25">
      <c r="A18" s="13">
        <v>6</v>
      </c>
      <c r="B18" s="13">
        <v>24021722</v>
      </c>
      <c r="C18" s="14" t="s">
        <v>408</v>
      </c>
      <c r="D18" s="15">
        <v>38946</v>
      </c>
      <c r="E18" s="13">
        <v>80</v>
      </c>
      <c r="F18" s="13">
        <v>80</v>
      </c>
      <c r="G18" s="13">
        <v>80</v>
      </c>
      <c r="H18" s="13">
        <v>80</v>
      </c>
      <c r="I18" s="17" t="str">
        <f t="shared" si="0"/>
        <v>Tốt</v>
      </c>
      <c r="J18" s="13">
        <v>80</v>
      </c>
      <c r="K18" s="17" t="str">
        <f t="shared" si="1"/>
        <v>Tốt</v>
      </c>
    </row>
    <row r="19" spans="1:11" x14ac:dyDescent="0.25">
      <c r="A19" s="13">
        <v>7</v>
      </c>
      <c r="B19" s="13">
        <v>24021730</v>
      </c>
      <c r="C19" s="14" t="s">
        <v>1089</v>
      </c>
      <c r="D19" s="15">
        <v>38842</v>
      </c>
      <c r="E19" s="13">
        <v>80</v>
      </c>
      <c r="F19" s="13">
        <v>80</v>
      </c>
      <c r="G19" s="13">
        <v>80</v>
      </c>
      <c r="H19" s="13">
        <v>80</v>
      </c>
      <c r="I19" s="17" t="str">
        <f t="shared" si="0"/>
        <v>Tốt</v>
      </c>
      <c r="J19" s="13">
        <v>80</v>
      </c>
      <c r="K19" s="17" t="str">
        <f t="shared" si="1"/>
        <v>Tốt</v>
      </c>
    </row>
    <row r="20" spans="1:11" x14ac:dyDescent="0.25">
      <c r="A20" s="13">
        <v>8</v>
      </c>
      <c r="B20" s="13">
        <v>24021738</v>
      </c>
      <c r="C20" s="14" t="s">
        <v>1090</v>
      </c>
      <c r="D20" s="15">
        <v>38947</v>
      </c>
      <c r="E20" s="13">
        <v>85</v>
      </c>
      <c r="F20" s="13">
        <v>85</v>
      </c>
      <c r="G20" s="13">
        <v>85</v>
      </c>
      <c r="H20" s="13">
        <v>85</v>
      </c>
      <c r="I20" s="17" t="str">
        <f t="shared" si="0"/>
        <v>Tốt</v>
      </c>
      <c r="J20" s="13">
        <v>85</v>
      </c>
      <c r="K20" s="17" t="str">
        <f t="shared" si="1"/>
        <v>Tốt</v>
      </c>
    </row>
    <row r="21" spans="1:11" x14ac:dyDescent="0.25">
      <c r="A21" s="13">
        <v>9</v>
      </c>
      <c r="B21" s="13">
        <v>24021746</v>
      </c>
      <c r="C21" s="14" t="s">
        <v>1091</v>
      </c>
      <c r="D21" s="15">
        <v>39042</v>
      </c>
      <c r="E21" s="13">
        <v>85</v>
      </c>
      <c r="F21" s="13">
        <v>85</v>
      </c>
      <c r="G21" s="13">
        <v>85</v>
      </c>
      <c r="H21" s="13">
        <v>85</v>
      </c>
      <c r="I21" s="17" t="str">
        <f t="shared" si="0"/>
        <v>Tốt</v>
      </c>
      <c r="J21" s="13">
        <v>85</v>
      </c>
      <c r="K21" s="17" t="str">
        <f t="shared" si="1"/>
        <v>Tốt</v>
      </c>
    </row>
    <row r="22" spans="1:11" x14ac:dyDescent="0.25">
      <c r="A22" s="13">
        <v>10</v>
      </c>
      <c r="B22" s="13">
        <v>24021754</v>
      </c>
      <c r="C22" s="14" t="s">
        <v>1092</v>
      </c>
      <c r="D22" s="15">
        <v>38856</v>
      </c>
      <c r="E22" s="13">
        <v>82</v>
      </c>
      <c r="F22" s="13">
        <v>82</v>
      </c>
      <c r="G22" s="13">
        <v>82</v>
      </c>
      <c r="H22" s="13">
        <v>82</v>
      </c>
      <c r="I22" s="17" t="str">
        <f t="shared" si="0"/>
        <v>Tốt</v>
      </c>
      <c r="J22" s="13">
        <v>82</v>
      </c>
      <c r="K22" s="17" t="str">
        <f t="shared" si="1"/>
        <v>Tốt</v>
      </c>
    </row>
    <row r="23" spans="1:11" x14ac:dyDescent="0.25">
      <c r="A23" s="13">
        <v>11</v>
      </c>
      <c r="B23" s="13">
        <v>24021762</v>
      </c>
      <c r="C23" s="14" t="s">
        <v>1093</v>
      </c>
      <c r="D23" s="15">
        <v>38962</v>
      </c>
      <c r="E23" s="13">
        <v>80</v>
      </c>
      <c r="F23" s="13">
        <v>80</v>
      </c>
      <c r="G23" s="13">
        <v>80</v>
      </c>
      <c r="H23" s="13">
        <v>80</v>
      </c>
      <c r="I23" s="17" t="str">
        <f t="shared" si="0"/>
        <v>Tốt</v>
      </c>
      <c r="J23" s="13">
        <v>80</v>
      </c>
      <c r="K23" s="17" t="str">
        <f t="shared" si="1"/>
        <v>Tốt</v>
      </c>
    </row>
    <row r="24" spans="1:11" x14ac:dyDescent="0.25">
      <c r="A24" s="13">
        <v>12</v>
      </c>
      <c r="B24" s="13">
        <v>24021770</v>
      </c>
      <c r="C24" s="14" t="s">
        <v>1094</v>
      </c>
      <c r="D24" s="15">
        <v>38798</v>
      </c>
      <c r="E24" s="13">
        <v>94</v>
      </c>
      <c r="F24" s="13">
        <v>94</v>
      </c>
      <c r="G24" s="13">
        <v>94</v>
      </c>
      <c r="H24" s="13">
        <v>94</v>
      </c>
      <c r="I24" s="17" t="str">
        <f t="shared" si="0"/>
        <v>Xuất sắc</v>
      </c>
      <c r="J24" s="13">
        <v>94</v>
      </c>
      <c r="K24" s="17" t="str">
        <f t="shared" si="1"/>
        <v>Xuất sắc</v>
      </c>
    </row>
    <row r="25" spans="1:11" x14ac:dyDescent="0.25">
      <c r="A25" s="13">
        <v>13</v>
      </c>
      <c r="B25" s="13">
        <v>24021778</v>
      </c>
      <c r="C25" s="14" t="s">
        <v>1095</v>
      </c>
      <c r="D25" s="15">
        <v>38722</v>
      </c>
      <c r="E25" s="13">
        <v>92</v>
      </c>
      <c r="F25" s="13">
        <v>92</v>
      </c>
      <c r="G25" s="13">
        <v>92</v>
      </c>
      <c r="H25" s="13">
        <v>92</v>
      </c>
      <c r="I25" s="17" t="str">
        <f t="shared" si="0"/>
        <v>Xuất sắc</v>
      </c>
      <c r="J25" s="13">
        <v>92</v>
      </c>
      <c r="K25" s="17" t="str">
        <f t="shared" si="1"/>
        <v>Xuất sắc</v>
      </c>
    </row>
    <row r="26" spans="1:11" x14ac:dyDescent="0.25">
      <c r="A26" s="13">
        <v>14</v>
      </c>
      <c r="B26" s="13">
        <v>24021786</v>
      </c>
      <c r="C26" s="14" t="s">
        <v>1096</v>
      </c>
      <c r="D26" s="15">
        <v>38827</v>
      </c>
      <c r="E26" s="13">
        <v>90</v>
      </c>
      <c r="F26" s="13">
        <v>90</v>
      </c>
      <c r="G26" s="13">
        <v>90</v>
      </c>
      <c r="H26" s="13">
        <v>90</v>
      </c>
      <c r="I26" s="17" t="str">
        <f t="shared" si="0"/>
        <v>Xuất sắc</v>
      </c>
      <c r="J26" s="13">
        <v>90</v>
      </c>
      <c r="K26" s="17" t="str">
        <f t="shared" si="1"/>
        <v>Xuất sắc</v>
      </c>
    </row>
    <row r="27" spans="1:11" x14ac:dyDescent="0.25">
      <c r="A27" s="13">
        <v>15</v>
      </c>
      <c r="B27" s="13">
        <v>24021794</v>
      </c>
      <c r="C27" s="14" t="s">
        <v>1097</v>
      </c>
      <c r="D27" s="15">
        <v>38856</v>
      </c>
      <c r="E27" s="13">
        <v>83</v>
      </c>
      <c r="F27" s="13">
        <v>83</v>
      </c>
      <c r="G27" s="13">
        <v>83</v>
      </c>
      <c r="H27" s="13">
        <v>83</v>
      </c>
      <c r="I27" s="17" t="str">
        <f t="shared" si="0"/>
        <v>Tốt</v>
      </c>
      <c r="J27" s="13">
        <v>83</v>
      </c>
      <c r="K27" s="17" t="str">
        <f t="shared" si="1"/>
        <v>Tốt</v>
      </c>
    </row>
    <row r="28" spans="1:11" x14ac:dyDescent="0.25">
      <c r="A28" s="13">
        <v>16</v>
      </c>
      <c r="B28" s="13">
        <v>24021802</v>
      </c>
      <c r="C28" s="14" t="s">
        <v>233</v>
      </c>
      <c r="D28" s="15">
        <v>39042</v>
      </c>
      <c r="E28" s="13">
        <v>84</v>
      </c>
      <c r="F28" s="13">
        <v>82</v>
      </c>
      <c r="G28" s="13">
        <v>82</v>
      </c>
      <c r="H28" s="13">
        <v>82</v>
      </c>
      <c r="I28" s="17" t="str">
        <f t="shared" si="0"/>
        <v>Tốt</v>
      </c>
      <c r="J28" s="13">
        <v>82</v>
      </c>
      <c r="K28" s="17" t="str">
        <f t="shared" si="1"/>
        <v>Tốt</v>
      </c>
    </row>
    <row r="29" spans="1:11" x14ac:dyDescent="0.25">
      <c r="A29" s="13">
        <v>17</v>
      </c>
      <c r="B29" s="13">
        <v>24021810</v>
      </c>
      <c r="C29" s="14" t="s">
        <v>1098</v>
      </c>
      <c r="D29" s="15">
        <v>38829</v>
      </c>
      <c r="E29" s="13">
        <v>92</v>
      </c>
      <c r="F29" s="13">
        <v>92</v>
      </c>
      <c r="G29" s="13">
        <v>92</v>
      </c>
      <c r="H29" s="13">
        <v>92</v>
      </c>
      <c r="I29" s="17" t="str">
        <f t="shared" si="0"/>
        <v>Xuất sắc</v>
      </c>
      <c r="J29" s="13">
        <v>92</v>
      </c>
      <c r="K29" s="17" t="str">
        <f t="shared" si="1"/>
        <v>Xuất sắc</v>
      </c>
    </row>
    <row r="30" spans="1:11" x14ac:dyDescent="0.25">
      <c r="A30" s="13">
        <v>18</v>
      </c>
      <c r="B30" s="13">
        <v>24021818</v>
      </c>
      <c r="C30" s="14" t="s">
        <v>1099</v>
      </c>
      <c r="D30" s="15">
        <v>38747</v>
      </c>
      <c r="E30" s="13">
        <v>80</v>
      </c>
      <c r="F30" s="13">
        <v>77</v>
      </c>
      <c r="G30" s="13">
        <v>77</v>
      </c>
      <c r="H30" s="13">
        <v>77</v>
      </c>
      <c r="I30" s="17" t="str">
        <f t="shared" si="0"/>
        <v>Khá</v>
      </c>
      <c r="J30" s="13">
        <v>77</v>
      </c>
      <c r="K30" s="17" t="str">
        <f t="shared" si="1"/>
        <v>Khá</v>
      </c>
    </row>
    <row r="31" spans="1:11" x14ac:dyDescent="0.25">
      <c r="A31" s="13">
        <v>19</v>
      </c>
      <c r="B31" s="13">
        <v>24021826</v>
      </c>
      <c r="C31" s="14" t="s">
        <v>518</v>
      </c>
      <c r="D31" s="15">
        <v>38964</v>
      </c>
      <c r="E31" s="13">
        <v>80</v>
      </c>
      <c r="F31" s="13">
        <v>80</v>
      </c>
      <c r="G31" s="13">
        <v>80</v>
      </c>
      <c r="H31" s="13">
        <v>80</v>
      </c>
      <c r="I31" s="17" t="str">
        <f t="shared" si="0"/>
        <v>Tốt</v>
      </c>
      <c r="J31" s="13">
        <v>80</v>
      </c>
      <c r="K31" s="17" t="str">
        <f t="shared" si="1"/>
        <v>Tốt</v>
      </c>
    </row>
    <row r="32" spans="1:11" x14ac:dyDescent="0.25">
      <c r="A32" s="13">
        <v>20</v>
      </c>
      <c r="B32" s="13">
        <v>24021834</v>
      </c>
      <c r="C32" s="14" t="s">
        <v>1100</v>
      </c>
      <c r="D32" s="15">
        <v>38855</v>
      </c>
      <c r="E32" s="13">
        <v>92</v>
      </c>
      <c r="F32" s="13">
        <v>92</v>
      </c>
      <c r="G32" s="13">
        <v>92</v>
      </c>
      <c r="H32" s="13">
        <v>92</v>
      </c>
      <c r="I32" s="17" t="str">
        <f t="shared" si="0"/>
        <v>Xuất sắc</v>
      </c>
      <c r="J32" s="13">
        <v>92</v>
      </c>
      <c r="K32" s="17" t="str">
        <f t="shared" si="1"/>
        <v>Xuất sắc</v>
      </c>
    </row>
    <row r="33" spans="1:11" x14ac:dyDescent="0.25">
      <c r="A33" s="13">
        <v>21</v>
      </c>
      <c r="B33" s="13">
        <v>24021842</v>
      </c>
      <c r="C33" s="14" t="s">
        <v>1101</v>
      </c>
      <c r="D33" s="15">
        <v>38718</v>
      </c>
      <c r="E33" s="13">
        <v>90</v>
      </c>
      <c r="F33" s="13">
        <v>90</v>
      </c>
      <c r="G33" s="13">
        <v>90</v>
      </c>
      <c r="H33" s="13">
        <v>90</v>
      </c>
      <c r="I33" s="17" t="str">
        <f t="shared" si="0"/>
        <v>Xuất sắc</v>
      </c>
      <c r="J33" s="13">
        <v>90</v>
      </c>
      <c r="K33" s="17" t="str">
        <f t="shared" si="1"/>
        <v>Xuất sắc</v>
      </c>
    </row>
    <row r="34" spans="1:11" x14ac:dyDescent="0.25">
      <c r="A34" s="13">
        <v>22</v>
      </c>
      <c r="B34" s="13">
        <v>24021850</v>
      </c>
      <c r="C34" s="14" t="s">
        <v>1102</v>
      </c>
      <c r="D34" s="15">
        <v>39071</v>
      </c>
      <c r="E34" s="13">
        <v>92</v>
      </c>
      <c r="F34" s="13">
        <v>92</v>
      </c>
      <c r="G34" s="13">
        <v>92</v>
      </c>
      <c r="H34" s="13">
        <v>92</v>
      </c>
      <c r="I34" s="17" t="str">
        <f t="shared" si="0"/>
        <v>Xuất sắc</v>
      </c>
      <c r="J34" s="13">
        <v>92</v>
      </c>
      <c r="K34" s="17" t="str">
        <f t="shared" si="1"/>
        <v>Xuất sắc</v>
      </c>
    </row>
    <row r="35" spans="1:11" x14ac:dyDescent="0.25">
      <c r="A35" s="13">
        <v>23</v>
      </c>
      <c r="B35" s="13">
        <v>24021858</v>
      </c>
      <c r="C35" s="14" t="s">
        <v>1103</v>
      </c>
      <c r="D35" s="15">
        <v>38966</v>
      </c>
      <c r="E35" s="13">
        <v>80</v>
      </c>
      <c r="F35" s="13">
        <v>80</v>
      </c>
      <c r="G35" s="13">
        <v>80</v>
      </c>
      <c r="H35" s="13">
        <v>80</v>
      </c>
      <c r="I35" s="17" t="str">
        <f t="shared" si="0"/>
        <v>Tốt</v>
      </c>
      <c r="J35" s="13">
        <v>80</v>
      </c>
      <c r="K35" s="17" t="str">
        <f t="shared" si="1"/>
        <v>Tốt</v>
      </c>
    </row>
    <row r="36" spans="1:11" x14ac:dyDescent="0.25">
      <c r="A36" s="13">
        <v>24</v>
      </c>
      <c r="B36" s="13">
        <v>24021866</v>
      </c>
      <c r="C36" s="14" t="s">
        <v>1104</v>
      </c>
      <c r="D36" s="15">
        <v>39019</v>
      </c>
      <c r="E36" s="13">
        <v>90</v>
      </c>
      <c r="F36" s="13">
        <v>90</v>
      </c>
      <c r="G36" s="13">
        <v>90</v>
      </c>
      <c r="H36" s="13">
        <v>90</v>
      </c>
      <c r="I36" s="17" t="str">
        <f t="shared" si="0"/>
        <v>Xuất sắc</v>
      </c>
      <c r="J36" s="13">
        <v>90</v>
      </c>
      <c r="K36" s="17" t="str">
        <f t="shared" si="1"/>
        <v>Xuất sắc</v>
      </c>
    </row>
    <row r="37" spans="1:11" x14ac:dyDescent="0.25">
      <c r="A37" s="13">
        <v>25</v>
      </c>
      <c r="B37" s="13">
        <v>24021874</v>
      </c>
      <c r="C37" s="14" t="s">
        <v>1105</v>
      </c>
      <c r="D37" s="15">
        <v>38951</v>
      </c>
      <c r="E37" s="13">
        <v>82</v>
      </c>
      <c r="F37" s="13">
        <v>82</v>
      </c>
      <c r="G37" s="13">
        <v>82</v>
      </c>
      <c r="H37" s="13">
        <v>82</v>
      </c>
      <c r="I37" s="17" t="str">
        <f t="shared" si="0"/>
        <v>Tốt</v>
      </c>
      <c r="J37" s="13">
        <v>82</v>
      </c>
      <c r="K37" s="17" t="str">
        <f t="shared" si="1"/>
        <v>Tốt</v>
      </c>
    </row>
    <row r="38" spans="1:11" x14ac:dyDescent="0.25">
      <c r="A38" s="13">
        <v>26</v>
      </c>
      <c r="B38" s="13">
        <v>24021882</v>
      </c>
      <c r="C38" s="14" t="s">
        <v>1106</v>
      </c>
      <c r="D38" s="15">
        <v>38977</v>
      </c>
      <c r="E38" s="13">
        <v>92</v>
      </c>
      <c r="F38" s="13">
        <v>90</v>
      </c>
      <c r="G38" s="13">
        <v>90</v>
      </c>
      <c r="H38" s="13">
        <v>90</v>
      </c>
      <c r="I38" s="17" t="str">
        <f t="shared" si="0"/>
        <v>Xuất sắc</v>
      </c>
      <c r="J38" s="13">
        <v>90</v>
      </c>
      <c r="K38" s="17" t="str">
        <f t="shared" si="1"/>
        <v>Xuất sắc</v>
      </c>
    </row>
    <row r="39" spans="1:11" x14ac:dyDescent="0.25">
      <c r="A39" s="13">
        <v>27</v>
      </c>
      <c r="B39" s="13">
        <v>24021890</v>
      </c>
      <c r="C39" s="14" t="s">
        <v>370</v>
      </c>
      <c r="D39" s="15">
        <v>38718</v>
      </c>
      <c r="E39" s="13">
        <v>77</v>
      </c>
      <c r="F39" s="13">
        <v>77</v>
      </c>
      <c r="G39" s="13">
        <v>77</v>
      </c>
      <c r="H39" s="13">
        <v>77</v>
      </c>
      <c r="I39" s="17" t="str">
        <f t="shared" si="0"/>
        <v>Khá</v>
      </c>
      <c r="J39" s="13">
        <v>77</v>
      </c>
      <c r="K39" s="17" t="str">
        <f t="shared" si="1"/>
        <v>Khá</v>
      </c>
    </row>
    <row r="40" spans="1:11" x14ac:dyDescent="0.25">
      <c r="A40" s="13">
        <v>28</v>
      </c>
      <c r="B40" s="13">
        <v>24021898</v>
      </c>
      <c r="C40" s="14" t="s">
        <v>1107</v>
      </c>
      <c r="D40" s="15">
        <v>39036</v>
      </c>
      <c r="E40" s="13">
        <v>70</v>
      </c>
      <c r="F40" s="13">
        <v>70</v>
      </c>
      <c r="G40" s="13">
        <v>70</v>
      </c>
      <c r="H40" s="13">
        <v>70</v>
      </c>
      <c r="I40" s="17" t="str">
        <f t="shared" si="0"/>
        <v>Khá</v>
      </c>
      <c r="J40" s="13">
        <v>70</v>
      </c>
      <c r="K40" s="17" t="str">
        <f t="shared" si="1"/>
        <v>Khá</v>
      </c>
    </row>
    <row r="41" spans="1:11" x14ac:dyDescent="0.25">
      <c r="A41" s="13">
        <v>29</v>
      </c>
      <c r="B41" s="13">
        <v>24021914</v>
      </c>
      <c r="C41" s="14" t="s">
        <v>1108</v>
      </c>
      <c r="D41" s="15">
        <v>38890</v>
      </c>
      <c r="E41" s="13">
        <v>90</v>
      </c>
      <c r="F41" s="13">
        <v>90</v>
      </c>
      <c r="G41" s="13">
        <v>90</v>
      </c>
      <c r="H41" s="13">
        <v>90</v>
      </c>
      <c r="I41" s="17" t="str">
        <f t="shared" si="0"/>
        <v>Xuất sắc</v>
      </c>
      <c r="J41" s="13">
        <v>90</v>
      </c>
      <c r="K41" s="17" t="str">
        <f t="shared" si="1"/>
        <v>Xuất sắc</v>
      </c>
    </row>
    <row r="42" spans="1:11" x14ac:dyDescent="0.25">
      <c r="A42" s="13">
        <v>30</v>
      </c>
      <c r="B42" s="13">
        <v>24021922</v>
      </c>
      <c r="C42" s="14" t="s">
        <v>1109</v>
      </c>
      <c r="D42" s="15">
        <v>38909</v>
      </c>
      <c r="E42" s="13">
        <v>96</v>
      </c>
      <c r="F42" s="13">
        <v>96</v>
      </c>
      <c r="G42" s="13">
        <v>96</v>
      </c>
      <c r="H42" s="13">
        <v>96</v>
      </c>
      <c r="I42" s="17" t="str">
        <f t="shared" si="0"/>
        <v>Xuất sắc</v>
      </c>
      <c r="J42" s="13">
        <v>96</v>
      </c>
      <c r="K42" s="17" t="str">
        <f t="shared" si="1"/>
        <v>Xuất sắc</v>
      </c>
    </row>
    <row r="43" spans="1:11" x14ac:dyDescent="0.25">
      <c r="A43" s="13">
        <v>31</v>
      </c>
      <c r="B43" s="13">
        <v>24021930</v>
      </c>
      <c r="C43" s="14" t="s">
        <v>1110</v>
      </c>
      <c r="D43" s="15">
        <v>38758</v>
      </c>
      <c r="E43" s="13">
        <v>80</v>
      </c>
      <c r="F43" s="13">
        <v>80</v>
      </c>
      <c r="G43" s="13">
        <v>80</v>
      </c>
      <c r="H43" s="13">
        <v>80</v>
      </c>
      <c r="I43" s="17" t="str">
        <f t="shared" si="0"/>
        <v>Tốt</v>
      </c>
      <c r="J43" s="13">
        <v>80</v>
      </c>
      <c r="K43" s="17" t="str">
        <f t="shared" si="1"/>
        <v>Tốt</v>
      </c>
    </row>
    <row r="44" spans="1:11" x14ac:dyDescent="0.25">
      <c r="A44" s="13">
        <v>32</v>
      </c>
      <c r="B44" s="13">
        <v>24021938</v>
      </c>
      <c r="C44" s="14" t="s">
        <v>1111</v>
      </c>
      <c r="D44" s="15">
        <v>39060</v>
      </c>
      <c r="E44" s="13">
        <v>82</v>
      </c>
      <c r="F44" s="13">
        <v>72</v>
      </c>
      <c r="G44" s="13">
        <v>72</v>
      </c>
      <c r="H44" s="13">
        <v>72</v>
      </c>
      <c r="I44" s="17" t="str">
        <f t="shared" si="0"/>
        <v>Khá</v>
      </c>
      <c r="J44" s="13">
        <v>72</v>
      </c>
      <c r="K44" s="17" t="str">
        <f t="shared" si="1"/>
        <v>Khá</v>
      </c>
    </row>
    <row r="45" spans="1:11" x14ac:dyDescent="0.25">
      <c r="A45" s="13">
        <v>33</v>
      </c>
      <c r="B45" s="13">
        <v>24021946</v>
      </c>
      <c r="C45" s="14" t="s">
        <v>1112</v>
      </c>
      <c r="D45" s="15">
        <v>39039</v>
      </c>
      <c r="E45" s="13">
        <v>85</v>
      </c>
      <c r="F45" s="13">
        <v>80</v>
      </c>
      <c r="G45" s="13">
        <v>80</v>
      </c>
      <c r="H45" s="13">
        <v>80</v>
      </c>
      <c r="I45" s="17" t="str">
        <f t="shared" si="0"/>
        <v>Tốt</v>
      </c>
      <c r="J45" s="13">
        <v>80</v>
      </c>
      <c r="K45" s="17" t="str">
        <f t="shared" si="1"/>
        <v>Tốt</v>
      </c>
    </row>
    <row r="46" spans="1:11" x14ac:dyDescent="0.25">
      <c r="A46" s="13">
        <v>34</v>
      </c>
      <c r="B46" s="13">
        <v>24021954</v>
      </c>
      <c r="C46" s="14" t="s">
        <v>1113</v>
      </c>
      <c r="D46" s="15">
        <v>38816</v>
      </c>
      <c r="E46" s="13">
        <v>80</v>
      </c>
      <c r="F46" s="13">
        <v>80</v>
      </c>
      <c r="G46" s="13">
        <v>80</v>
      </c>
      <c r="H46" s="13">
        <v>80</v>
      </c>
      <c r="I46" s="17" t="str">
        <f t="shared" si="0"/>
        <v>Tốt</v>
      </c>
      <c r="J46" s="13">
        <v>80</v>
      </c>
      <c r="K46" s="17" t="str">
        <f t="shared" si="1"/>
        <v>Tốt</v>
      </c>
    </row>
    <row r="47" spans="1:11" x14ac:dyDescent="0.25">
      <c r="A47" s="13">
        <v>35</v>
      </c>
      <c r="B47" s="13">
        <v>24021962</v>
      </c>
      <c r="C47" s="14" t="s">
        <v>1114</v>
      </c>
      <c r="D47" s="15">
        <v>39044</v>
      </c>
      <c r="E47" s="13">
        <v>80</v>
      </c>
      <c r="F47" s="13">
        <v>77</v>
      </c>
      <c r="G47" s="13">
        <v>77</v>
      </c>
      <c r="H47" s="13">
        <v>77</v>
      </c>
      <c r="I47" s="17" t="str">
        <f t="shared" si="0"/>
        <v>Khá</v>
      </c>
      <c r="J47" s="13">
        <v>77</v>
      </c>
      <c r="K47" s="17" t="str">
        <f t="shared" si="1"/>
        <v>Khá</v>
      </c>
    </row>
    <row r="48" spans="1:11" x14ac:dyDescent="0.25">
      <c r="A48" s="13">
        <v>36</v>
      </c>
      <c r="B48" s="13">
        <v>24021970</v>
      </c>
      <c r="C48" s="14" t="s">
        <v>1115</v>
      </c>
      <c r="D48" s="15">
        <v>38900</v>
      </c>
      <c r="E48" s="13">
        <v>70</v>
      </c>
      <c r="F48" s="13">
        <v>70</v>
      </c>
      <c r="G48" s="13">
        <v>70</v>
      </c>
      <c r="H48" s="13">
        <v>70</v>
      </c>
      <c r="I48" s="17" t="str">
        <f t="shared" si="0"/>
        <v>Khá</v>
      </c>
      <c r="J48" s="13">
        <v>70</v>
      </c>
      <c r="K48" s="17" t="str">
        <f t="shared" si="1"/>
        <v>Khá</v>
      </c>
    </row>
    <row r="49" spans="1:11" x14ac:dyDescent="0.25">
      <c r="A49" s="13">
        <v>37</v>
      </c>
      <c r="B49" s="13">
        <v>24021978</v>
      </c>
      <c r="C49" s="14" t="s">
        <v>1116</v>
      </c>
      <c r="D49" s="15">
        <v>39007</v>
      </c>
      <c r="E49" s="13">
        <v>92</v>
      </c>
      <c r="F49" s="13">
        <v>92</v>
      </c>
      <c r="G49" s="13">
        <v>92</v>
      </c>
      <c r="H49" s="13">
        <v>92</v>
      </c>
      <c r="I49" s="17" t="str">
        <f t="shared" si="0"/>
        <v>Xuất sắc</v>
      </c>
      <c r="J49" s="13">
        <v>92</v>
      </c>
      <c r="K49" s="17" t="str">
        <f t="shared" si="1"/>
        <v>Xuất sắc</v>
      </c>
    </row>
    <row r="50" spans="1:11" x14ac:dyDescent="0.25">
      <c r="A50" s="13">
        <v>38</v>
      </c>
      <c r="B50" s="13">
        <v>24021986</v>
      </c>
      <c r="C50" s="14" t="s">
        <v>1117</v>
      </c>
      <c r="D50" s="15">
        <v>38787</v>
      </c>
      <c r="E50" s="13">
        <v>80</v>
      </c>
      <c r="F50" s="13">
        <v>77</v>
      </c>
      <c r="G50" s="13">
        <v>77</v>
      </c>
      <c r="H50" s="13">
        <v>77</v>
      </c>
      <c r="I50" s="17" t="str">
        <f t="shared" si="0"/>
        <v>Khá</v>
      </c>
      <c r="J50" s="13">
        <v>77</v>
      </c>
      <c r="K50" s="17" t="str">
        <f t="shared" si="1"/>
        <v>Khá</v>
      </c>
    </row>
    <row r="51" spans="1:11" x14ac:dyDescent="0.25">
      <c r="A51" s="13">
        <v>39</v>
      </c>
      <c r="B51" s="13">
        <v>24021994</v>
      </c>
      <c r="C51" s="14" t="s">
        <v>1118</v>
      </c>
      <c r="D51" s="15">
        <v>39022</v>
      </c>
      <c r="E51" s="13">
        <v>84</v>
      </c>
      <c r="F51" s="13">
        <v>82</v>
      </c>
      <c r="G51" s="13">
        <v>82</v>
      </c>
      <c r="H51" s="13">
        <v>82</v>
      </c>
      <c r="I51" s="17" t="str">
        <f t="shared" si="0"/>
        <v>Tốt</v>
      </c>
      <c r="J51" s="13">
        <v>82</v>
      </c>
      <c r="K51" s="17" t="str">
        <f t="shared" si="1"/>
        <v>Tốt</v>
      </c>
    </row>
    <row r="52" spans="1:11" x14ac:dyDescent="0.25">
      <c r="A52" s="13">
        <v>40</v>
      </c>
      <c r="B52" s="13">
        <v>24022010</v>
      </c>
      <c r="C52" s="14" t="s">
        <v>1119</v>
      </c>
      <c r="D52" s="15">
        <v>39028</v>
      </c>
      <c r="E52" s="13">
        <v>80</v>
      </c>
      <c r="F52" s="13">
        <v>80</v>
      </c>
      <c r="G52" s="13">
        <v>80</v>
      </c>
      <c r="H52" s="13">
        <v>80</v>
      </c>
      <c r="I52" s="17" t="str">
        <f t="shared" si="0"/>
        <v>Tốt</v>
      </c>
      <c r="J52" s="13">
        <v>80</v>
      </c>
      <c r="K52" s="17" t="str">
        <f t="shared" si="1"/>
        <v>Tốt</v>
      </c>
    </row>
    <row r="54" spans="1:11" x14ac:dyDescent="0.25">
      <c r="A54" s="38" t="s">
        <v>921</v>
      </c>
      <c r="B54" s="38"/>
      <c r="C54" s="38"/>
    </row>
  </sheetData>
  <mergeCells count="16">
    <mergeCell ref="A6:K6"/>
    <mergeCell ref="A1:D1"/>
    <mergeCell ref="G1:K1"/>
    <mergeCell ref="A2:D2"/>
    <mergeCell ref="G2:K2"/>
    <mergeCell ref="A5:K5"/>
    <mergeCell ref="A54:C54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713EE-6AC5-4121-AFAF-7468FCF269B6}">
  <dimension ref="A1:K55"/>
  <sheetViews>
    <sheetView topLeftCell="A4" workbookViewId="0">
      <selection activeCell="A55" sqref="A55:C55"/>
    </sheetView>
  </sheetViews>
  <sheetFormatPr defaultRowHeight="15" x14ac:dyDescent="0.25"/>
  <cols>
    <col min="1" max="1" width="6.125" style="4" customWidth="1"/>
    <col min="2" max="2" width="9" style="4"/>
    <col min="3" max="3" width="21.25" style="1" bestFit="1" customWidth="1"/>
    <col min="4" max="4" width="11.375" style="4" customWidth="1"/>
    <col min="5" max="5" width="6.875" style="4" bestFit="1" customWidth="1"/>
    <col min="6" max="8" width="5.375" style="4" bestFit="1" customWidth="1"/>
    <col min="9" max="9" width="9" style="1"/>
    <col min="10" max="10" width="5.375" style="4" bestFit="1" customWidth="1"/>
    <col min="11" max="16384" width="9" style="1"/>
  </cols>
  <sheetData>
    <row r="1" spans="1:11" ht="16.5" x14ac:dyDescent="0.25">
      <c r="A1" s="35" t="s">
        <v>0</v>
      </c>
      <c r="B1" s="35"/>
      <c r="C1" s="35"/>
      <c r="D1" s="35"/>
      <c r="G1" s="36" t="s">
        <v>2</v>
      </c>
      <c r="H1" s="36"/>
      <c r="I1" s="36"/>
      <c r="J1" s="36"/>
      <c r="K1" s="36"/>
    </row>
    <row r="2" spans="1:11" ht="16.5" x14ac:dyDescent="0.25">
      <c r="A2" s="37" t="s">
        <v>1</v>
      </c>
      <c r="B2" s="37"/>
      <c r="C2" s="37"/>
      <c r="D2" s="37"/>
      <c r="G2" s="36" t="s">
        <v>3</v>
      </c>
      <c r="H2" s="36"/>
      <c r="I2" s="36"/>
      <c r="J2" s="36"/>
      <c r="K2" s="36"/>
    </row>
    <row r="5" spans="1:11" ht="19.5" x14ac:dyDescent="0.25">
      <c r="A5" s="34" t="s">
        <v>4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ht="19.5" x14ac:dyDescent="0.25">
      <c r="A6" s="34" t="s">
        <v>51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ht="19.5" x14ac:dyDescent="0.25">
      <c r="A7" s="34" t="s">
        <v>20</v>
      </c>
      <c r="B7" s="34"/>
      <c r="C7" s="34"/>
      <c r="D7" s="34"/>
      <c r="E7" s="34"/>
      <c r="F7" s="34"/>
      <c r="G7" s="34"/>
      <c r="H7" s="34"/>
      <c r="I7" s="34"/>
      <c r="J7" s="34"/>
      <c r="K7" s="34"/>
    </row>
    <row r="10" spans="1:11" ht="15.75" x14ac:dyDescent="0.25">
      <c r="A10" s="39" t="s">
        <v>5</v>
      </c>
      <c r="B10" s="40" t="s">
        <v>6</v>
      </c>
      <c r="C10" s="40" t="s">
        <v>7</v>
      </c>
      <c r="D10" s="40" t="s">
        <v>8</v>
      </c>
      <c r="E10" s="5" t="s">
        <v>9</v>
      </c>
      <c r="F10" s="5" t="s">
        <v>9</v>
      </c>
      <c r="G10" s="5" t="s">
        <v>9</v>
      </c>
      <c r="H10" s="40" t="s">
        <v>13</v>
      </c>
      <c r="I10" s="40"/>
      <c r="J10" s="40" t="s">
        <v>13</v>
      </c>
      <c r="K10" s="40"/>
    </row>
    <row r="11" spans="1:11" ht="36.75" customHeight="1" x14ac:dyDescent="0.25">
      <c r="A11" s="39"/>
      <c r="B11" s="40"/>
      <c r="C11" s="40"/>
      <c r="D11" s="40"/>
      <c r="E11" s="5" t="s">
        <v>10</v>
      </c>
      <c r="F11" s="5" t="s">
        <v>11</v>
      </c>
      <c r="G11" s="5" t="s">
        <v>12</v>
      </c>
      <c r="H11" s="40" t="s">
        <v>14</v>
      </c>
      <c r="I11" s="40"/>
      <c r="J11" s="40" t="s">
        <v>29</v>
      </c>
      <c r="K11" s="40"/>
    </row>
    <row r="12" spans="1:11" ht="15.75" x14ac:dyDescent="0.25">
      <c r="A12" s="39"/>
      <c r="B12" s="40"/>
      <c r="C12" s="40"/>
      <c r="D12" s="40"/>
      <c r="E12" s="6"/>
      <c r="F12" s="6"/>
      <c r="G12" s="6"/>
      <c r="H12" s="5" t="s">
        <v>9</v>
      </c>
      <c r="I12" s="5" t="s">
        <v>15</v>
      </c>
      <c r="J12" s="5" t="s">
        <v>9</v>
      </c>
      <c r="K12" s="5" t="s">
        <v>15</v>
      </c>
    </row>
    <row r="13" spans="1:11" x14ac:dyDescent="0.25">
      <c r="A13" s="13">
        <v>1</v>
      </c>
      <c r="B13" s="13">
        <v>24021683</v>
      </c>
      <c r="C13" s="14" t="s">
        <v>1120</v>
      </c>
      <c r="D13" s="15">
        <v>38727</v>
      </c>
      <c r="E13" s="13">
        <v>89</v>
      </c>
      <c r="F13" s="13">
        <v>89</v>
      </c>
      <c r="G13" s="13">
        <v>89</v>
      </c>
      <c r="H13" s="13">
        <v>89</v>
      </c>
      <c r="I13" s="17" t="str">
        <f t="shared" ref="I13:K53" si="0">IF(H13&gt;=90,"Xuất sắc",IF(H13&gt;=80,"Tốt", IF(H13&gt;=65,"Khá",IF(H13&gt;=50,"Trung bình", IF(H13&gt;=35, "Yếu", "Kém")))))</f>
        <v>Tốt</v>
      </c>
      <c r="J13" s="13">
        <v>89</v>
      </c>
      <c r="K13" s="17" t="str">
        <f t="shared" si="0"/>
        <v>Tốt</v>
      </c>
    </row>
    <row r="14" spans="1:11" x14ac:dyDescent="0.25">
      <c r="A14" s="13">
        <v>2</v>
      </c>
      <c r="B14" s="13">
        <v>24021691</v>
      </c>
      <c r="C14" s="14" t="s">
        <v>399</v>
      </c>
      <c r="D14" s="15">
        <v>38774</v>
      </c>
      <c r="E14" s="13">
        <v>80</v>
      </c>
      <c r="F14" s="13">
        <v>80</v>
      </c>
      <c r="G14" s="13">
        <v>80</v>
      </c>
      <c r="H14" s="13">
        <v>80</v>
      </c>
      <c r="I14" s="17" t="str">
        <f t="shared" si="0"/>
        <v>Tốt</v>
      </c>
      <c r="J14" s="13">
        <v>80</v>
      </c>
      <c r="K14" s="17" t="str">
        <f t="shared" si="0"/>
        <v>Tốt</v>
      </c>
    </row>
    <row r="15" spans="1:11" x14ac:dyDescent="0.25">
      <c r="A15" s="13">
        <v>3</v>
      </c>
      <c r="B15" s="13">
        <v>24021699</v>
      </c>
      <c r="C15" s="14" t="s">
        <v>1121</v>
      </c>
      <c r="D15" s="15">
        <v>38791</v>
      </c>
      <c r="E15" s="13">
        <v>80</v>
      </c>
      <c r="F15" s="13">
        <v>80</v>
      </c>
      <c r="G15" s="13">
        <v>80</v>
      </c>
      <c r="H15" s="13">
        <v>80</v>
      </c>
      <c r="I15" s="17" t="str">
        <f t="shared" si="0"/>
        <v>Tốt</v>
      </c>
      <c r="J15" s="13">
        <v>80</v>
      </c>
      <c r="K15" s="17" t="str">
        <f t="shared" si="0"/>
        <v>Tốt</v>
      </c>
    </row>
    <row r="16" spans="1:11" x14ac:dyDescent="0.25">
      <c r="A16" s="13">
        <v>4</v>
      </c>
      <c r="B16" s="13">
        <v>24021707</v>
      </c>
      <c r="C16" s="14" t="s">
        <v>1122</v>
      </c>
      <c r="D16" s="15">
        <v>38899</v>
      </c>
      <c r="E16" s="13">
        <v>80</v>
      </c>
      <c r="F16" s="13">
        <v>80</v>
      </c>
      <c r="G16" s="13">
        <v>80</v>
      </c>
      <c r="H16" s="13">
        <v>80</v>
      </c>
      <c r="I16" s="17" t="str">
        <f t="shared" si="0"/>
        <v>Tốt</v>
      </c>
      <c r="J16" s="13">
        <v>80</v>
      </c>
      <c r="K16" s="17" t="str">
        <f t="shared" si="0"/>
        <v>Tốt</v>
      </c>
    </row>
    <row r="17" spans="1:11" x14ac:dyDescent="0.25">
      <c r="A17" s="13">
        <v>5</v>
      </c>
      <c r="B17" s="13">
        <v>24021715</v>
      </c>
      <c r="C17" s="14" t="s">
        <v>1123</v>
      </c>
      <c r="D17" s="15">
        <v>39064</v>
      </c>
      <c r="E17" s="13">
        <v>90</v>
      </c>
      <c r="F17" s="13">
        <v>90</v>
      </c>
      <c r="G17" s="13">
        <v>90</v>
      </c>
      <c r="H17" s="13">
        <v>90</v>
      </c>
      <c r="I17" s="17" t="str">
        <f t="shared" si="0"/>
        <v>Xuất sắc</v>
      </c>
      <c r="J17" s="13">
        <v>90</v>
      </c>
      <c r="K17" s="17" t="str">
        <f t="shared" si="0"/>
        <v>Xuất sắc</v>
      </c>
    </row>
    <row r="18" spans="1:11" x14ac:dyDescent="0.25">
      <c r="A18" s="13">
        <v>6</v>
      </c>
      <c r="B18" s="13">
        <v>24021723</v>
      </c>
      <c r="C18" s="14" t="s">
        <v>408</v>
      </c>
      <c r="D18" s="15">
        <v>38748</v>
      </c>
      <c r="E18" s="13">
        <v>85</v>
      </c>
      <c r="F18" s="13">
        <v>85</v>
      </c>
      <c r="G18" s="13">
        <v>85</v>
      </c>
      <c r="H18" s="13">
        <v>85</v>
      </c>
      <c r="I18" s="17" t="str">
        <f t="shared" si="0"/>
        <v>Tốt</v>
      </c>
      <c r="J18" s="13">
        <v>85</v>
      </c>
      <c r="K18" s="17" t="str">
        <f t="shared" si="0"/>
        <v>Tốt</v>
      </c>
    </row>
    <row r="19" spans="1:11" x14ac:dyDescent="0.25">
      <c r="A19" s="13">
        <v>7</v>
      </c>
      <c r="B19" s="13">
        <v>24021731</v>
      </c>
      <c r="C19" s="14" t="s">
        <v>1124</v>
      </c>
      <c r="D19" s="15">
        <v>38768</v>
      </c>
      <c r="E19" s="13">
        <v>80</v>
      </c>
      <c r="F19" s="13">
        <v>80</v>
      </c>
      <c r="G19" s="13">
        <v>80</v>
      </c>
      <c r="H19" s="13">
        <v>80</v>
      </c>
      <c r="I19" s="17" t="str">
        <f t="shared" si="0"/>
        <v>Tốt</v>
      </c>
      <c r="J19" s="13">
        <v>80</v>
      </c>
      <c r="K19" s="17" t="str">
        <f t="shared" si="0"/>
        <v>Tốt</v>
      </c>
    </row>
    <row r="20" spans="1:11" x14ac:dyDescent="0.25">
      <c r="A20" s="13">
        <v>8</v>
      </c>
      <c r="B20" s="13">
        <v>24021739</v>
      </c>
      <c r="C20" s="14" t="s">
        <v>1125</v>
      </c>
      <c r="D20" s="15">
        <v>39071</v>
      </c>
      <c r="E20" s="13">
        <v>80</v>
      </c>
      <c r="F20" s="13">
        <v>80</v>
      </c>
      <c r="G20" s="13">
        <v>80</v>
      </c>
      <c r="H20" s="13">
        <v>80</v>
      </c>
      <c r="I20" s="17" t="str">
        <f t="shared" si="0"/>
        <v>Tốt</v>
      </c>
      <c r="J20" s="13">
        <v>80</v>
      </c>
      <c r="K20" s="17" t="str">
        <f t="shared" si="0"/>
        <v>Tốt</v>
      </c>
    </row>
    <row r="21" spans="1:11" x14ac:dyDescent="0.25">
      <c r="A21" s="13">
        <v>9</v>
      </c>
      <c r="B21" s="13">
        <v>24021747</v>
      </c>
      <c r="C21" s="14" t="s">
        <v>1126</v>
      </c>
      <c r="D21" s="15">
        <v>38925</v>
      </c>
      <c r="E21" s="13">
        <v>90</v>
      </c>
      <c r="F21" s="13">
        <v>90</v>
      </c>
      <c r="G21" s="13">
        <v>90</v>
      </c>
      <c r="H21" s="13">
        <v>90</v>
      </c>
      <c r="I21" s="17" t="str">
        <f t="shared" si="0"/>
        <v>Xuất sắc</v>
      </c>
      <c r="J21" s="13">
        <v>90</v>
      </c>
      <c r="K21" s="17" t="str">
        <f t="shared" si="0"/>
        <v>Xuất sắc</v>
      </c>
    </row>
    <row r="22" spans="1:11" x14ac:dyDescent="0.25">
      <c r="A22" s="13">
        <v>10</v>
      </c>
      <c r="B22" s="13">
        <v>24021755</v>
      </c>
      <c r="C22" s="14" t="s">
        <v>1127</v>
      </c>
      <c r="D22" s="15">
        <v>38923</v>
      </c>
      <c r="E22" s="13">
        <v>80</v>
      </c>
      <c r="F22" s="13">
        <v>77</v>
      </c>
      <c r="G22" s="13">
        <v>77</v>
      </c>
      <c r="H22" s="13">
        <v>77</v>
      </c>
      <c r="I22" s="17" t="str">
        <f t="shared" si="0"/>
        <v>Khá</v>
      </c>
      <c r="J22" s="13">
        <v>77</v>
      </c>
      <c r="K22" s="17" t="str">
        <f t="shared" si="0"/>
        <v>Khá</v>
      </c>
    </row>
    <row r="23" spans="1:11" x14ac:dyDescent="0.25">
      <c r="A23" s="13">
        <v>11</v>
      </c>
      <c r="B23" s="13">
        <v>24021763</v>
      </c>
      <c r="C23" s="14" t="s">
        <v>1128</v>
      </c>
      <c r="D23" s="15">
        <v>38950</v>
      </c>
      <c r="E23" s="13">
        <v>80</v>
      </c>
      <c r="F23" s="13">
        <v>80</v>
      </c>
      <c r="G23" s="13">
        <v>80</v>
      </c>
      <c r="H23" s="13">
        <v>80</v>
      </c>
      <c r="I23" s="17" t="str">
        <f t="shared" si="0"/>
        <v>Tốt</v>
      </c>
      <c r="J23" s="13">
        <v>80</v>
      </c>
      <c r="K23" s="17" t="str">
        <f t="shared" si="0"/>
        <v>Tốt</v>
      </c>
    </row>
    <row r="24" spans="1:11" x14ac:dyDescent="0.25">
      <c r="A24" s="13">
        <v>12</v>
      </c>
      <c r="B24" s="13">
        <v>24021771</v>
      </c>
      <c r="C24" s="14" t="s">
        <v>1129</v>
      </c>
      <c r="D24" s="15">
        <v>38934</v>
      </c>
      <c r="E24" s="13">
        <v>80</v>
      </c>
      <c r="F24" s="13">
        <v>80</v>
      </c>
      <c r="G24" s="13">
        <v>80</v>
      </c>
      <c r="H24" s="13">
        <v>80</v>
      </c>
      <c r="I24" s="17" t="str">
        <f t="shared" si="0"/>
        <v>Tốt</v>
      </c>
      <c r="J24" s="13">
        <v>80</v>
      </c>
      <c r="K24" s="17" t="str">
        <f t="shared" si="0"/>
        <v>Tốt</v>
      </c>
    </row>
    <row r="25" spans="1:11" x14ac:dyDescent="0.25">
      <c r="A25" s="13">
        <v>13</v>
      </c>
      <c r="B25" s="13">
        <v>24021779</v>
      </c>
      <c r="C25" s="14" t="s">
        <v>1130</v>
      </c>
      <c r="D25" s="15">
        <v>38983</v>
      </c>
      <c r="E25" s="13">
        <v>80</v>
      </c>
      <c r="F25" s="13">
        <v>80</v>
      </c>
      <c r="G25" s="13">
        <v>80</v>
      </c>
      <c r="H25" s="13">
        <v>80</v>
      </c>
      <c r="I25" s="17" t="str">
        <f t="shared" si="0"/>
        <v>Tốt</v>
      </c>
      <c r="J25" s="13">
        <v>80</v>
      </c>
      <c r="K25" s="17" t="str">
        <f t="shared" si="0"/>
        <v>Tốt</v>
      </c>
    </row>
    <row r="26" spans="1:11" x14ac:dyDescent="0.25">
      <c r="A26" s="13">
        <v>14</v>
      </c>
      <c r="B26" s="13">
        <v>24021787</v>
      </c>
      <c r="C26" s="14" t="s">
        <v>1131</v>
      </c>
      <c r="D26" s="15">
        <v>38744</v>
      </c>
      <c r="E26" s="13">
        <v>90</v>
      </c>
      <c r="F26" s="13">
        <v>90</v>
      </c>
      <c r="G26" s="13">
        <v>90</v>
      </c>
      <c r="H26" s="13">
        <v>90</v>
      </c>
      <c r="I26" s="17" t="str">
        <f t="shared" si="0"/>
        <v>Xuất sắc</v>
      </c>
      <c r="J26" s="13">
        <v>90</v>
      </c>
      <c r="K26" s="17" t="str">
        <f t="shared" si="0"/>
        <v>Xuất sắc</v>
      </c>
    </row>
    <row r="27" spans="1:11" x14ac:dyDescent="0.25">
      <c r="A27" s="13">
        <v>15</v>
      </c>
      <c r="B27" s="13">
        <v>24021795</v>
      </c>
      <c r="C27" s="14" t="s">
        <v>1132</v>
      </c>
      <c r="D27" s="15">
        <v>39027</v>
      </c>
      <c r="E27" s="13">
        <v>92</v>
      </c>
      <c r="F27" s="13">
        <v>92</v>
      </c>
      <c r="G27" s="13">
        <v>92</v>
      </c>
      <c r="H27" s="13">
        <v>92</v>
      </c>
      <c r="I27" s="17" t="str">
        <f t="shared" si="0"/>
        <v>Xuất sắc</v>
      </c>
      <c r="J27" s="13">
        <v>92</v>
      </c>
      <c r="K27" s="17" t="str">
        <f t="shared" si="0"/>
        <v>Xuất sắc</v>
      </c>
    </row>
    <row r="28" spans="1:11" x14ac:dyDescent="0.25">
      <c r="A28" s="13">
        <v>16</v>
      </c>
      <c r="B28" s="13">
        <v>24021803</v>
      </c>
      <c r="C28" s="14" t="s">
        <v>233</v>
      </c>
      <c r="D28" s="15">
        <v>39065</v>
      </c>
      <c r="E28" s="13">
        <v>80</v>
      </c>
      <c r="F28" s="13">
        <v>80</v>
      </c>
      <c r="G28" s="13">
        <v>80</v>
      </c>
      <c r="H28" s="13">
        <v>80</v>
      </c>
      <c r="I28" s="17" t="str">
        <f t="shared" si="0"/>
        <v>Tốt</v>
      </c>
      <c r="J28" s="13">
        <v>80</v>
      </c>
      <c r="K28" s="17" t="str">
        <f t="shared" si="0"/>
        <v>Tốt</v>
      </c>
    </row>
    <row r="29" spans="1:11" x14ac:dyDescent="0.25">
      <c r="A29" s="13">
        <v>17</v>
      </c>
      <c r="B29" s="13">
        <v>24021811</v>
      </c>
      <c r="C29" s="14" t="s">
        <v>1133</v>
      </c>
      <c r="D29" s="15">
        <v>38860</v>
      </c>
      <c r="E29" s="13">
        <v>80</v>
      </c>
      <c r="F29" s="13">
        <v>77</v>
      </c>
      <c r="G29" s="13">
        <v>77</v>
      </c>
      <c r="H29" s="13">
        <v>77</v>
      </c>
      <c r="I29" s="17" t="str">
        <f t="shared" si="0"/>
        <v>Khá</v>
      </c>
      <c r="J29" s="13">
        <v>77</v>
      </c>
      <c r="K29" s="17" t="str">
        <f t="shared" si="0"/>
        <v>Khá</v>
      </c>
    </row>
    <row r="30" spans="1:11" x14ac:dyDescent="0.25">
      <c r="A30" s="13">
        <v>18</v>
      </c>
      <c r="B30" s="13">
        <v>24021819</v>
      </c>
      <c r="C30" s="14" t="s">
        <v>1134</v>
      </c>
      <c r="D30" s="15">
        <v>39009</v>
      </c>
      <c r="E30" s="13">
        <v>80</v>
      </c>
      <c r="F30" s="13">
        <v>80</v>
      </c>
      <c r="G30" s="13">
        <v>80</v>
      </c>
      <c r="H30" s="13">
        <v>80</v>
      </c>
      <c r="I30" s="17" t="str">
        <f t="shared" si="0"/>
        <v>Tốt</v>
      </c>
      <c r="J30" s="13">
        <v>80</v>
      </c>
      <c r="K30" s="17" t="str">
        <f t="shared" si="0"/>
        <v>Tốt</v>
      </c>
    </row>
    <row r="31" spans="1:11" x14ac:dyDescent="0.25">
      <c r="A31" s="13">
        <v>19</v>
      </c>
      <c r="B31" s="13">
        <v>24021827</v>
      </c>
      <c r="C31" s="14" t="s">
        <v>1135</v>
      </c>
      <c r="D31" s="15">
        <v>38745</v>
      </c>
      <c r="E31" s="13">
        <v>85</v>
      </c>
      <c r="F31" s="13">
        <v>85</v>
      </c>
      <c r="G31" s="13">
        <v>85</v>
      </c>
      <c r="H31" s="13">
        <v>85</v>
      </c>
      <c r="I31" s="17" t="str">
        <f t="shared" si="0"/>
        <v>Tốt</v>
      </c>
      <c r="J31" s="13">
        <v>85</v>
      </c>
      <c r="K31" s="17" t="str">
        <f t="shared" si="0"/>
        <v>Tốt</v>
      </c>
    </row>
    <row r="32" spans="1:11" x14ac:dyDescent="0.25">
      <c r="A32" s="13">
        <v>20</v>
      </c>
      <c r="B32" s="13">
        <v>24021835</v>
      </c>
      <c r="C32" s="14" t="s">
        <v>1136</v>
      </c>
      <c r="D32" s="15">
        <v>38940</v>
      </c>
      <c r="E32" s="13">
        <v>92</v>
      </c>
      <c r="F32" s="13">
        <v>92</v>
      </c>
      <c r="G32" s="13">
        <v>92</v>
      </c>
      <c r="H32" s="13">
        <v>92</v>
      </c>
      <c r="I32" s="17" t="str">
        <f t="shared" si="0"/>
        <v>Xuất sắc</v>
      </c>
      <c r="J32" s="13">
        <v>92</v>
      </c>
      <c r="K32" s="17" t="str">
        <f t="shared" si="0"/>
        <v>Xuất sắc</v>
      </c>
    </row>
    <row r="33" spans="1:11" x14ac:dyDescent="0.25">
      <c r="A33" s="13">
        <v>21</v>
      </c>
      <c r="B33" s="13">
        <v>24021843</v>
      </c>
      <c r="C33" s="14" t="s">
        <v>1137</v>
      </c>
      <c r="D33" s="15">
        <v>39005</v>
      </c>
      <c r="E33" s="13">
        <v>80</v>
      </c>
      <c r="F33" s="13">
        <v>80</v>
      </c>
      <c r="G33" s="13">
        <v>80</v>
      </c>
      <c r="H33" s="13">
        <v>80</v>
      </c>
      <c r="I33" s="17" t="str">
        <f t="shared" si="0"/>
        <v>Tốt</v>
      </c>
      <c r="J33" s="13">
        <v>80</v>
      </c>
      <c r="K33" s="17" t="str">
        <f t="shared" si="0"/>
        <v>Tốt</v>
      </c>
    </row>
    <row r="34" spans="1:11" x14ac:dyDescent="0.25">
      <c r="A34" s="13">
        <v>22</v>
      </c>
      <c r="B34" s="13">
        <v>24021851</v>
      </c>
      <c r="C34" s="14" t="s">
        <v>1138</v>
      </c>
      <c r="D34" s="15">
        <v>38983</v>
      </c>
      <c r="E34" s="13">
        <v>80</v>
      </c>
      <c r="F34" s="13">
        <v>80</v>
      </c>
      <c r="G34" s="13">
        <v>80</v>
      </c>
      <c r="H34" s="13">
        <v>80</v>
      </c>
      <c r="I34" s="17" t="str">
        <f t="shared" si="0"/>
        <v>Tốt</v>
      </c>
      <c r="J34" s="13">
        <v>80</v>
      </c>
      <c r="K34" s="17" t="str">
        <f t="shared" si="0"/>
        <v>Tốt</v>
      </c>
    </row>
    <row r="35" spans="1:11" x14ac:dyDescent="0.25">
      <c r="A35" s="13">
        <v>23</v>
      </c>
      <c r="B35" s="13">
        <v>24021859</v>
      </c>
      <c r="C35" s="14" t="s">
        <v>1139</v>
      </c>
      <c r="D35" s="15">
        <v>39003</v>
      </c>
      <c r="E35" s="13">
        <v>90</v>
      </c>
      <c r="F35" s="13">
        <v>90</v>
      </c>
      <c r="G35" s="13">
        <v>90</v>
      </c>
      <c r="H35" s="13">
        <v>90</v>
      </c>
      <c r="I35" s="17" t="str">
        <f t="shared" si="0"/>
        <v>Xuất sắc</v>
      </c>
      <c r="J35" s="13">
        <v>90</v>
      </c>
      <c r="K35" s="17" t="str">
        <f t="shared" si="0"/>
        <v>Xuất sắc</v>
      </c>
    </row>
    <row r="36" spans="1:11" x14ac:dyDescent="0.25">
      <c r="A36" s="13">
        <v>24</v>
      </c>
      <c r="B36" s="13">
        <v>24021867</v>
      </c>
      <c r="C36" s="14" t="s">
        <v>1140</v>
      </c>
      <c r="D36" s="15">
        <v>39029</v>
      </c>
      <c r="E36" s="13">
        <v>90</v>
      </c>
      <c r="F36" s="13">
        <v>90</v>
      </c>
      <c r="G36" s="13">
        <v>90</v>
      </c>
      <c r="H36" s="13">
        <v>90</v>
      </c>
      <c r="I36" s="17" t="str">
        <f t="shared" si="0"/>
        <v>Xuất sắc</v>
      </c>
      <c r="J36" s="13">
        <v>90</v>
      </c>
      <c r="K36" s="17" t="str">
        <f t="shared" si="0"/>
        <v>Xuất sắc</v>
      </c>
    </row>
    <row r="37" spans="1:11" x14ac:dyDescent="0.25">
      <c r="A37" s="13">
        <v>25</v>
      </c>
      <c r="B37" s="13">
        <v>24021875</v>
      </c>
      <c r="C37" s="14" t="s">
        <v>1141</v>
      </c>
      <c r="D37" s="15">
        <v>38774</v>
      </c>
      <c r="E37" s="13">
        <v>90</v>
      </c>
      <c r="F37" s="13">
        <v>90</v>
      </c>
      <c r="G37" s="13">
        <v>90</v>
      </c>
      <c r="H37" s="13">
        <v>90</v>
      </c>
      <c r="I37" s="17" t="str">
        <f t="shared" si="0"/>
        <v>Xuất sắc</v>
      </c>
      <c r="J37" s="13">
        <v>90</v>
      </c>
      <c r="K37" s="17" t="str">
        <f t="shared" si="0"/>
        <v>Xuất sắc</v>
      </c>
    </row>
    <row r="38" spans="1:11" x14ac:dyDescent="0.25">
      <c r="A38" s="13">
        <v>26</v>
      </c>
      <c r="B38" s="13">
        <v>24021883</v>
      </c>
      <c r="C38" s="14" t="s">
        <v>1142</v>
      </c>
      <c r="D38" s="15">
        <v>38946</v>
      </c>
      <c r="E38" s="13">
        <v>77</v>
      </c>
      <c r="F38" s="13">
        <v>77</v>
      </c>
      <c r="G38" s="13">
        <v>77</v>
      </c>
      <c r="H38" s="13">
        <v>77</v>
      </c>
      <c r="I38" s="17" t="str">
        <f t="shared" si="0"/>
        <v>Khá</v>
      </c>
      <c r="J38" s="13">
        <v>77</v>
      </c>
      <c r="K38" s="17" t="str">
        <f t="shared" si="0"/>
        <v>Khá</v>
      </c>
    </row>
    <row r="39" spans="1:11" x14ac:dyDescent="0.25">
      <c r="A39" s="13">
        <v>27</v>
      </c>
      <c r="B39" s="13">
        <v>24021891</v>
      </c>
      <c r="C39" s="14" t="s">
        <v>1143</v>
      </c>
      <c r="D39" s="15">
        <v>38768</v>
      </c>
      <c r="E39" s="13">
        <v>85</v>
      </c>
      <c r="F39" s="13">
        <v>85</v>
      </c>
      <c r="G39" s="13">
        <v>85</v>
      </c>
      <c r="H39" s="13">
        <v>85</v>
      </c>
      <c r="I39" s="17" t="str">
        <f t="shared" si="0"/>
        <v>Tốt</v>
      </c>
      <c r="J39" s="13">
        <v>85</v>
      </c>
      <c r="K39" s="17" t="str">
        <f t="shared" si="0"/>
        <v>Tốt</v>
      </c>
    </row>
    <row r="40" spans="1:11" x14ac:dyDescent="0.25">
      <c r="A40" s="13">
        <v>28</v>
      </c>
      <c r="B40" s="13">
        <v>24021899</v>
      </c>
      <c r="C40" s="14" t="s">
        <v>1144</v>
      </c>
      <c r="D40" s="15">
        <v>38770</v>
      </c>
      <c r="E40" s="13">
        <v>80</v>
      </c>
      <c r="F40" s="13">
        <v>80</v>
      </c>
      <c r="G40" s="13">
        <v>80</v>
      </c>
      <c r="H40" s="13">
        <v>80</v>
      </c>
      <c r="I40" s="17" t="str">
        <f t="shared" si="0"/>
        <v>Tốt</v>
      </c>
      <c r="J40" s="13">
        <v>80</v>
      </c>
      <c r="K40" s="17" t="str">
        <f t="shared" si="0"/>
        <v>Tốt</v>
      </c>
    </row>
    <row r="41" spans="1:11" x14ac:dyDescent="0.25">
      <c r="A41" s="13">
        <v>29</v>
      </c>
      <c r="B41" s="13">
        <v>24021907</v>
      </c>
      <c r="C41" s="14" t="s">
        <v>1145</v>
      </c>
      <c r="D41" s="15">
        <v>38822</v>
      </c>
      <c r="E41" s="13">
        <v>77</v>
      </c>
      <c r="F41" s="13">
        <v>77</v>
      </c>
      <c r="G41" s="13">
        <v>77</v>
      </c>
      <c r="H41" s="13">
        <v>77</v>
      </c>
      <c r="I41" s="17" t="str">
        <f t="shared" si="0"/>
        <v>Khá</v>
      </c>
      <c r="J41" s="13">
        <v>77</v>
      </c>
      <c r="K41" s="17" t="str">
        <f t="shared" si="0"/>
        <v>Khá</v>
      </c>
    </row>
    <row r="42" spans="1:11" x14ac:dyDescent="0.25">
      <c r="A42" s="13">
        <v>30</v>
      </c>
      <c r="B42" s="13">
        <v>24021915</v>
      </c>
      <c r="C42" s="14" t="s">
        <v>1146</v>
      </c>
      <c r="D42" s="15">
        <v>38977</v>
      </c>
      <c r="E42" s="13">
        <v>96</v>
      </c>
      <c r="F42" s="13">
        <v>96</v>
      </c>
      <c r="G42" s="13">
        <v>96</v>
      </c>
      <c r="H42" s="13">
        <v>96</v>
      </c>
      <c r="I42" s="17" t="str">
        <f t="shared" si="0"/>
        <v>Xuất sắc</v>
      </c>
      <c r="J42" s="13">
        <v>96</v>
      </c>
      <c r="K42" s="17" t="str">
        <f t="shared" si="0"/>
        <v>Xuất sắc</v>
      </c>
    </row>
    <row r="43" spans="1:11" x14ac:dyDescent="0.25">
      <c r="A43" s="13">
        <v>31</v>
      </c>
      <c r="B43" s="13">
        <v>24021923</v>
      </c>
      <c r="C43" s="14" t="s">
        <v>1147</v>
      </c>
      <c r="D43" s="15">
        <v>39045</v>
      </c>
      <c r="E43" s="13">
        <v>80</v>
      </c>
      <c r="F43" s="13">
        <v>77</v>
      </c>
      <c r="G43" s="13">
        <v>77</v>
      </c>
      <c r="H43" s="13">
        <v>77</v>
      </c>
      <c r="I43" s="17" t="str">
        <f t="shared" si="0"/>
        <v>Khá</v>
      </c>
      <c r="J43" s="13">
        <v>77</v>
      </c>
      <c r="K43" s="17" t="str">
        <f t="shared" si="0"/>
        <v>Khá</v>
      </c>
    </row>
    <row r="44" spans="1:11" x14ac:dyDescent="0.25">
      <c r="A44" s="13">
        <v>32</v>
      </c>
      <c r="B44" s="13">
        <v>24021931</v>
      </c>
      <c r="C44" s="14" t="s">
        <v>1148</v>
      </c>
      <c r="D44" s="15">
        <v>38888</v>
      </c>
      <c r="E44" s="13">
        <v>90</v>
      </c>
      <c r="F44" s="13">
        <v>90</v>
      </c>
      <c r="G44" s="13">
        <v>90</v>
      </c>
      <c r="H44" s="13">
        <v>90</v>
      </c>
      <c r="I44" s="17" t="str">
        <f t="shared" si="0"/>
        <v>Xuất sắc</v>
      </c>
      <c r="J44" s="13">
        <v>90</v>
      </c>
      <c r="K44" s="17" t="str">
        <f t="shared" si="0"/>
        <v>Xuất sắc</v>
      </c>
    </row>
    <row r="45" spans="1:11" x14ac:dyDescent="0.25">
      <c r="A45" s="13">
        <v>33</v>
      </c>
      <c r="B45" s="13">
        <v>24021939</v>
      </c>
      <c r="C45" s="14" t="s">
        <v>1149</v>
      </c>
      <c r="D45" s="15">
        <v>38995</v>
      </c>
      <c r="E45" s="13">
        <v>85</v>
      </c>
      <c r="F45" s="13">
        <v>85</v>
      </c>
      <c r="G45" s="13">
        <v>85</v>
      </c>
      <c r="H45" s="13">
        <v>85</v>
      </c>
      <c r="I45" s="17" t="str">
        <f t="shared" si="0"/>
        <v>Tốt</v>
      </c>
      <c r="J45" s="13">
        <v>85</v>
      </c>
      <c r="K45" s="17" t="str">
        <f t="shared" si="0"/>
        <v>Tốt</v>
      </c>
    </row>
    <row r="46" spans="1:11" x14ac:dyDescent="0.25">
      <c r="A46" s="13">
        <v>34</v>
      </c>
      <c r="B46" s="13">
        <v>24021947</v>
      </c>
      <c r="C46" s="14" t="s">
        <v>1150</v>
      </c>
      <c r="D46" s="15">
        <v>38877</v>
      </c>
      <c r="E46" s="13">
        <v>84</v>
      </c>
      <c r="F46" s="13">
        <v>84</v>
      </c>
      <c r="G46" s="13">
        <v>84</v>
      </c>
      <c r="H46" s="13">
        <v>84</v>
      </c>
      <c r="I46" s="17" t="str">
        <f t="shared" si="0"/>
        <v>Tốt</v>
      </c>
      <c r="J46" s="13">
        <v>84</v>
      </c>
      <c r="K46" s="17" t="str">
        <f t="shared" si="0"/>
        <v>Tốt</v>
      </c>
    </row>
    <row r="47" spans="1:11" x14ac:dyDescent="0.25">
      <c r="A47" s="13">
        <v>35</v>
      </c>
      <c r="B47" s="13">
        <v>24021955</v>
      </c>
      <c r="C47" s="14" t="s">
        <v>945</v>
      </c>
      <c r="D47" s="15">
        <v>38938</v>
      </c>
      <c r="E47" s="13">
        <v>96</v>
      </c>
      <c r="F47" s="13">
        <v>96</v>
      </c>
      <c r="G47" s="13">
        <v>96</v>
      </c>
      <c r="H47" s="13">
        <v>96</v>
      </c>
      <c r="I47" s="17" t="str">
        <f t="shared" si="0"/>
        <v>Xuất sắc</v>
      </c>
      <c r="J47" s="13">
        <v>96</v>
      </c>
      <c r="K47" s="17" t="str">
        <f t="shared" si="0"/>
        <v>Xuất sắc</v>
      </c>
    </row>
    <row r="48" spans="1:11" x14ac:dyDescent="0.25">
      <c r="A48" s="13">
        <v>36</v>
      </c>
      <c r="B48" s="13">
        <v>24021963</v>
      </c>
      <c r="C48" s="14" t="s">
        <v>1151</v>
      </c>
      <c r="D48" s="15">
        <v>38843</v>
      </c>
      <c r="E48" s="13">
        <v>92</v>
      </c>
      <c r="F48" s="13">
        <v>92</v>
      </c>
      <c r="G48" s="13">
        <v>92</v>
      </c>
      <c r="H48" s="13">
        <v>92</v>
      </c>
      <c r="I48" s="17" t="str">
        <f t="shared" si="0"/>
        <v>Xuất sắc</v>
      </c>
      <c r="J48" s="13">
        <v>92</v>
      </c>
      <c r="K48" s="17" t="str">
        <f t="shared" si="0"/>
        <v>Xuất sắc</v>
      </c>
    </row>
    <row r="49" spans="1:11" x14ac:dyDescent="0.25">
      <c r="A49" s="13">
        <v>37</v>
      </c>
      <c r="B49" s="13">
        <v>24021971</v>
      </c>
      <c r="C49" s="14" t="s">
        <v>1152</v>
      </c>
      <c r="D49" s="15">
        <v>38719</v>
      </c>
      <c r="E49" s="13">
        <v>96</v>
      </c>
      <c r="F49" s="13">
        <v>96</v>
      </c>
      <c r="G49" s="13">
        <v>96</v>
      </c>
      <c r="H49" s="13">
        <v>96</v>
      </c>
      <c r="I49" s="17" t="str">
        <f t="shared" si="0"/>
        <v>Xuất sắc</v>
      </c>
      <c r="J49" s="13">
        <v>96</v>
      </c>
      <c r="K49" s="17" t="str">
        <f t="shared" si="0"/>
        <v>Xuất sắc</v>
      </c>
    </row>
    <row r="50" spans="1:11" x14ac:dyDescent="0.25">
      <c r="A50" s="13">
        <v>38</v>
      </c>
      <c r="B50" s="13">
        <v>24021979</v>
      </c>
      <c r="C50" s="14" t="s">
        <v>1153</v>
      </c>
      <c r="D50" s="15">
        <v>38737</v>
      </c>
      <c r="E50" s="13">
        <v>80</v>
      </c>
      <c r="F50" s="13">
        <v>80</v>
      </c>
      <c r="G50" s="13">
        <v>80</v>
      </c>
      <c r="H50" s="13">
        <v>80</v>
      </c>
      <c r="I50" s="17" t="str">
        <f t="shared" si="0"/>
        <v>Tốt</v>
      </c>
      <c r="J50" s="13">
        <v>80</v>
      </c>
      <c r="K50" s="17" t="str">
        <f t="shared" si="0"/>
        <v>Tốt</v>
      </c>
    </row>
    <row r="51" spans="1:11" x14ac:dyDescent="0.25">
      <c r="A51" s="13">
        <v>39</v>
      </c>
      <c r="B51" s="13">
        <v>24021987</v>
      </c>
      <c r="C51" s="14" t="s">
        <v>1154</v>
      </c>
      <c r="D51" s="15">
        <v>38973</v>
      </c>
      <c r="E51" s="13">
        <v>80</v>
      </c>
      <c r="F51" s="13">
        <v>80</v>
      </c>
      <c r="G51" s="13">
        <v>80</v>
      </c>
      <c r="H51" s="13">
        <v>80</v>
      </c>
      <c r="I51" s="17" t="str">
        <f t="shared" si="0"/>
        <v>Tốt</v>
      </c>
      <c r="J51" s="13">
        <v>80</v>
      </c>
      <c r="K51" s="17" t="str">
        <f t="shared" si="0"/>
        <v>Tốt</v>
      </c>
    </row>
    <row r="52" spans="1:11" x14ac:dyDescent="0.25">
      <c r="A52" s="13">
        <v>40</v>
      </c>
      <c r="B52" s="13">
        <v>24021995</v>
      </c>
      <c r="C52" s="14" t="s">
        <v>1155</v>
      </c>
      <c r="D52" s="15">
        <v>38913</v>
      </c>
      <c r="E52" s="13">
        <v>90</v>
      </c>
      <c r="F52" s="13">
        <v>90</v>
      </c>
      <c r="G52" s="13">
        <v>90</v>
      </c>
      <c r="H52" s="13">
        <v>90</v>
      </c>
      <c r="I52" s="17" t="str">
        <f t="shared" si="0"/>
        <v>Xuất sắc</v>
      </c>
      <c r="J52" s="13">
        <v>90</v>
      </c>
      <c r="K52" s="17" t="str">
        <f t="shared" si="0"/>
        <v>Xuất sắc</v>
      </c>
    </row>
    <row r="53" spans="1:11" x14ac:dyDescent="0.25">
      <c r="A53" s="13">
        <v>41</v>
      </c>
      <c r="B53" s="13">
        <v>24022003</v>
      </c>
      <c r="C53" s="14" t="s">
        <v>1156</v>
      </c>
      <c r="D53" s="15">
        <v>39064</v>
      </c>
      <c r="E53" s="13">
        <v>90</v>
      </c>
      <c r="F53" s="13">
        <v>90</v>
      </c>
      <c r="G53" s="13">
        <v>90</v>
      </c>
      <c r="H53" s="13">
        <v>90</v>
      </c>
      <c r="I53" s="17" t="str">
        <f t="shared" si="0"/>
        <v>Xuất sắc</v>
      </c>
      <c r="J53" s="13">
        <v>90</v>
      </c>
      <c r="K53" s="17" t="str">
        <f t="shared" si="0"/>
        <v>Xuất sắc</v>
      </c>
    </row>
    <row r="55" spans="1:11" x14ac:dyDescent="0.25">
      <c r="A55" s="38" t="s">
        <v>812</v>
      </c>
      <c r="B55" s="38"/>
      <c r="C55" s="38"/>
    </row>
  </sheetData>
  <mergeCells count="16">
    <mergeCell ref="A6:K6"/>
    <mergeCell ref="A1:D1"/>
    <mergeCell ref="G1:K1"/>
    <mergeCell ref="A2:D2"/>
    <mergeCell ref="G2:K2"/>
    <mergeCell ref="A5:K5"/>
    <mergeCell ref="A55:C5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7E351-6E14-41C4-88FB-5E681E6B84B4}">
  <dimension ref="A1:K55"/>
  <sheetViews>
    <sheetView topLeftCell="A9" workbookViewId="0">
      <selection activeCell="A55" sqref="A55:C55"/>
    </sheetView>
  </sheetViews>
  <sheetFormatPr defaultRowHeight="15" x14ac:dyDescent="0.25"/>
  <cols>
    <col min="1" max="1" width="6.125" style="4" customWidth="1"/>
    <col min="2" max="2" width="9" style="4"/>
    <col min="3" max="3" width="21.25" style="1" bestFit="1" customWidth="1"/>
    <col min="4" max="4" width="11.375" style="4" customWidth="1"/>
    <col min="5" max="5" width="6.875" style="4" bestFit="1" customWidth="1"/>
    <col min="6" max="8" width="5.375" style="4" bestFit="1" customWidth="1"/>
    <col min="9" max="9" width="9" style="1"/>
    <col min="10" max="10" width="5.375" style="4" bestFit="1" customWidth="1"/>
    <col min="11" max="16384" width="9" style="1"/>
  </cols>
  <sheetData>
    <row r="1" spans="1:11" ht="16.5" x14ac:dyDescent="0.25">
      <c r="A1" s="35" t="s">
        <v>0</v>
      </c>
      <c r="B1" s="35"/>
      <c r="C1" s="35"/>
      <c r="D1" s="35"/>
      <c r="G1" s="36" t="s">
        <v>2</v>
      </c>
      <c r="H1" s="36"/>
      <c r="I1" s="36"/>
      <c r="J1" s="36"/>
      <c r="K1" s="36"/>
    </row>
    <row r="2" spans="1:11" ht="16.5" x14ac:dyDescent="0.25">
      <c r="A2" s="37" t="s">
        <v>1</v>
      </c>
      <c r="B2" s="37"/>
      <c r="C2" s="37"/>
      <c r="D2" s="37"/>
      <c r="G2" s="36" t="s">
        <v>3</v>
      </c>
      <c r="H2" s="36"/>
      <c r="I2" s="36"/>
      <c r="J2" s="36"/>
      <c r="K2" s="36"/>
    </row>
    <row r="5" spans="1:11" ht="19.5" x14ac:dyDescent="0.25">
      <c r="A5" s="34" t="s">
        <v>4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ht="19.5" x14ac:dyDescent="0.25">
      <c r="A6" s="34" t="s">
        <v>52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ht="19.5" x14ac:dyDescent="0.25">
      <c r="A7" s="34" t="s">
        <v>20</v>
      </c>
      <c r="B7" s="34"/>
      <c r="C7" s="34"/>
      <c r="D7" s="34"/>
      <c r="E7" s="34"/>
      <c r="F7" s="34"/>
      <c r="G7" s="34"/>
      <c r="H7" s="34"/>
      <c r="I7" s="34"/>
      <c r="J7" s="34"/>
      <c r="K7" s="34"/>
    </row>
    <row r="10" spans="1:11" ht="15.75" x14ac:dyDescent="0.25">
      <c r="A10" s="39" t="s">
        <v>5</v>
      </c>
      <c r="B10" s="40" t="s">
        <v>6</v>
      </c>
      <c r="C10" s="40" t="s">
        <v>7</v>
      </c>
      <c r="D10" s="40" t="s">
        <v>8</v>
      </c>
      <c r="E10" s="5" t="s">
        <v>9</v>
      </c>
      <c r="F10" s="5" t="s">
        <v>9</v>
      </c>
      <c r="G10" s="5" t="s">
        <v>9</v>
      </c>
      <c r="H10" s="40" t="s">
        <v>13</v>
      </c>
      <c r="I10" s="40"/>
      <c r="J10" s="40" t="s">
        <v>13</v>
      </c>
      <c r="K10" s="40"/>
    </row>
    <row r="11" spans="1:11" ht="36.75" customHeight="1" x14ac:dyDescent="0.25">
      <c r="A11" s="39"/>
      <c r="B11" s="40"/>
      <c r="C11" s="40"/>
      <c r="D11" s="40"/>
      <c r="E11" s="5" t="s">
        <v>10</v>
      </c>
      <c r="F11" s="5" t="s">
        <v>11</v>
      </c>
      <c r="G11" s="5" t="s">
        <v>12</v>
      </c>
      <c r="H11" s="40" t="s">
        <v>14</v>
      </c>
      <c r="I11" s="40"/>
      <c r="J11" s="40" t="s">
        <v>29</v>
      </c>
      <c r="K11" s="40"/>
    </row>
    <row r="12" spans="1:11" ht="15.75" x14ac:dyDescent="0.25">
      <c r="A12" s="39"/>
      <c r="B12" s="40"/>
      <c r="C12" s="40"/>
      <c r="D12" s="40"/>
      <c r="E12" s="6"/>
      <c r="F12" s="6"/>
      <c r="G12" s="6"/>
      <c r="H12" s="5" t="s">
        <v>9</v>
      </c>
      <c r="I12" s="5" t="s">
        <v>15</v>
      </c>
      <c r="J12" s="5" t="s">
        <v>9</v>
      </c>
      <c r="K12" s="5" t="s">
        <v>15</v>
      </c>
    </row>
    <row r="13" spans="1:11" x14ac:dyDescent="0.25">
      <c r="A13" s="13">
        <v>1</v>
      </c>
      <c r="B13" s="13">
        <v>24021684</v>
      </c>
      <c r="C13" s="14" t="s">
        <v>1157</v>
      </c>
      <c r="D13" s="15">
        <v>38800</v>
      </c>
      <c r="E13" s="13">
        <v>70</v>
      </c>
      <c r="F13" s="13">
        <v>80</v>
      </c>
      <c r="G13" s="13">
        <v>80</v>
      </c>
      <c r="H13" s="13">
        <v>80</v>
      </c>
      <c r="I13" s="17" t="str">
        <f t="shared" ref="I13:K53" si="0">IF(H13&gt;=90,"Xuất sắc",IF(H13&gt;=80,"Tốt", IF(H13&gt;=65,"Khá",IF(H13&gt;=50,"Trung bình", IF(H13&gt;=35, "Yếu", "Kém")))))</f>
        <v>Tốt</v>
      </c>
      <c r="J13" s="13">
        <v>80</v>
      </c>
      <c r="K13" s="17" t="str">
        <f t="shared" si="0"/>
        <v>Tốt</v>
      </c>
    </row>
    <row r="14" spans="1:11" x14ac:dyDescent="0.25">
      <c r="A14" s="13">
        <v>2</v>
      </c>
      <c r="B14" s="13">
        <v>24021692</v>
      </c>
      <c r="C14" s="14" t="s">
        <v>1158</v>
      </c>
      <c r="D14" s="15">
        <v>38749</v>
      </c>
      <c r="E14" s="13">
        <v>67</v>
      </c>
      <c r="F14" s="13">
        <v>67</v>
      </c>
      <c r="G14" s="13">
        <v>67</v>
      </c>
      <c r="H14" s="13">
        <v>67</v>
      </c>
      <c r="I14" s="17" t="str">
        <f t="shared" si="0"/>
        <v>Khá</v>
      </c>
      <c r="J14" s="13">
        <v>67</v>
      </c>
      <c r="K14" s="17" t="str">
        <f t="shared" si="0"/>
        <v>Khá</v>
      </c>
    </row>
    <row r="15" spans="1:11" x14ac:dyDescent="0.25">
      <c r="A15" s="13">
        <v>3</v>
      </c>
      <c r="B15" s="13">
        <v>24021700</v>
      </c>
      <c r="C15" s="14" t="s">
        <v>1159</v>
      </c>
      <c r="D15" s="15">
        <v>38999</v>
      </c>
      <c r="E15" s="13">
        <v>70</v>
      </c>
      <c r="F15" s="13">
        <v>70</v>
      </c>
      <c r="G15" s="13">
        <v>70</v>
      </c>
      <c r="H15" s="13">
        <v>70</v>
      </c>
      <c r="I15" s="17" t="str">
        <f t="shared" si="0"/>
        <v>Khá</v>
      </c>
      <c r="J15" s="13">
        <v>70</v>
      </c>
      <c r="K15" s="17" t="str">
        <f t="shared" si="0"/>
        <v>Khá</v>
      </c>
    </row>
    <row r="16" spans="1:11" x14ac:dyDescent="0.25">
      <c r="A16" s="13">
        <v>4</v>
      </c>
      <c r="B16" s="13">
        <v>24021708</v>
      </c>
      <c r="C16" s="14" t="s">
        <v>1160</v>
      </c>
      <c r="D16" s="15">
        <v>38916</v>
      </c>
      <c r="E16" s="13">
        <v>90</v>
      </c>
      <c r="F16" s="13">
        <v>90</v>
      </c>
      <c r="G16" s="13">
        <v>90</v>
      </c>
      <c r="H16" s="13">
        <v>90</v>
      </c>
      <c r="I16" s="17" t="str">
        <f t="shared" si="0"/>
        <v>Xuất sắc</v>
      </c>
      <c r="J16" s="13">
        <v>90</v>
      </c>
      <c r="K16" s="17" t="str">
        <f t="shared" si="0"/>
        <v>Xuất sắc</v>
      </c>
    </row>
    <row r="17" spans="1:11" x14ac:dyDescent="0.25">
      <c r="A17" s="13">
        <v>5</v>
      </c>
      <c r="B17" s="13">
        <v>24021716</v>
      </c>
      <c r="C17" s="14" t="s">
        <v>1161</v>
      </c>
      <c r="D17" s="15">
        <v>38729</v>
      </c>
      <c r="E17" s="13">
        <v>90</v>
      </c>
      <c r="F17" s="13">
        <v>87</v>
      </c>
      <c r="G17" s="13">
        <v>87</v>
      </c>
      <c r="H17" s="13">
        <v>87</v>
      </c>
      <c r="I17" s="17" t="str">
        <f t="shared" si="0"/>
        <v>Tốt</v>
      </c>
      <c r="J17" s="13">
        <v>87</v>
      </c>
      <c r="K17" s="17" t="str">
        <f t="shared" si="0"/>
        <v>Tốt</v>
      </c>
    </row>
    <row r="18" spans="1:11" x14ac:dyDescent="0.25">
      <c r="A18" s="13">
        <v>6</v>
      </c>
      <c r="B18" s="13">
        <v>24021724</v>
      </c>
      <c r="C18" s="14" t="s">
        <v>1162</v>
      </c>
      <c r="D18" s="15">
        <v>38851</v>
      </c>
      <c r="E18" s="13">
        <v>90</v>
      </c>
      <c r="F18" s="13">
        <v>90</v>
      </c>
      <c r="G18" s="13">
        <v>90</v>
      </c>
      <c r="H18" s="13">
        <v>90</v>
      </c>
      <c r="I18" s="17" t="str">
        <f t="shared" si="0"/>
        <v>Xuất sắc</v>
      </c>
      <c r="J18" s="13">
        <v>90</v>
      </c>
      <c r="K18" s="17" t="str">
        <f t="shared" si="0"/>
        <v>Xuất sắc</v>
      </c>
    </row>
    <row r="19" spans="1:11" x14ac:dyDescent="0.25">
      <c r="A19" s="13">
        <v>7</v>
      </c>
      <c r="B19" s="13">
        <v>24021732</v>
      </c>
      <c r="C19" s="14" t="s">
        <v>417</v>
      </c>
      <c r="D19" s="15">
        <v>39068</v>
      </c>
      <c r="E19" s="13">
        <v>90</v>
      </c>
      <c r="F19" s="13">
        <v>80</v>
      </c>
      <c r="G19" s="13">
        <v>90</v>
      </c>
      <c r="H19" s="13">
        <v>90</v>
      </c>
      <c r="I19" s="17" t="str">
        <f t="shared" si="0"/>
        <v>Xuất sắc</v>
      </c>
      <c r="J19" s="13">
        <v>90</v>
      </c>
      <c r="K19" s="17" t="str">
        <f t="shared" si="0"/>
        <v>Xuất sắc</v>
      </c>
    </row>
    <row r="20" spans="1:11" x14ac:dyDescent="0.25">
      <c r="A20" s="13">
        <v>8</v>
      </c>
      <c r="B20" s="13">
        <v>24021740</v>
      </c>
      <c r="C20" s="14" t="s">
        <v>151</v>
      </c>
      <c r="D20" s="15">
        <v>39036</v>
      </c>
      <c r="E20" s="13">
        <v>80</v>
      </c>
      <c r="F20" s="13">
        <v>90</v>
      </c>
      <c r="G20" s="13">
        <v>90</v>
      </c>
      <c r="H20" s="13">
        <v>90</v>
      </c>
      <c r="I20" s="17" t="str">
        <f t="shared" si="0"/>
        <v>Xuất sắc</v>
      </c>
      <c r="J20" s="13">
        <v>90</v>
      </c>
      <c r="K20" s="17" t="str">
        <f t="shared" si="0"/>
        <v>Xuất sắc</v>
      </c>
    </row>
    <row r="21" spans="1:11" x14ac:dyDescent="0.25">
      <c r="A21" s="13">
        <v>9</v>
      </c>
      <c r="B21" s="13">
        <v>24021748</v>
      </c>
      <c r="C21" s="14" t="s">
        <v>1163</v>
      </c>
      <c r="D21" s="15">
        <v>39014</v>
      </c>
      <c r="E21" s="13">
        <v>67</v>
      </c>
      <c r="F21" s="13">
        <v>67</v>
      </c>
      <c r="G21" s="13">
        <v>67</v>
      </c>
      <c r="H21" s="13">
        <v>67</v>
      </c>
      <c r="I21" s="17" t="str">
        <f t="shared" si="0"/>
        <v>Khá</v>
      </c>
      <c r="J21" s="13">
        <v>67</v>
      </c>
      <c r="K21" s="17" t="str">
        <f t="shared" si="0"/>
        <v>Khá</v>
      </c>
    </row>
    <row r="22" spans="1:11" x14ac:dyDescent="0.25">
      <c r="A22" s="13">
        <v>10</v>
      </c>
      <c r="B22" s="13">
        <v>24021756</v>
      </c>
      <c r="C22" s="14" t="s">
        <v>1164</v>
      </c>
      <c r="D22" s="15">
        <v>39017</v>
      </c>
      <c r="E22" s="13">
        <v>72</v>
      </c>
      <c r="F22" s="13">
        <v>72</v>
      </c>
      <c r="G22" s="13">
        <v>72</v>
      </c>
      <c r="H22" s="13">
        <v>72</v>
      </c>
      <c r="I22" s="17" t="str">
        <f t="shared" si="0"/>
        <v>Khá</v>
      </c>
      <c r="J22" s="13">
        <v>72</v>
      </c>
      <c r="K22" s="17" t="str">
        <f t="shared" si="0"/>
        <v>Khá</v>
      </c>
    </row>
    <row r="23" spans="1:11" x14ac:dyDescent="0.25">
      <c r="A23" s="13">
        <v>11</v>
      </c>
      <c r="B23" s="13">
        <v>24021764</v>
      </c>
      <c r="C23" s="14" t="s">
        <v>1165</v>
      </c>
      <c r="D23" s="15">
        <v>38810</v>
      </c>
      <c r="E23" s="13">
        <v>80</v>
      </c>
      <c r="F23" s="13">
        <v>80</v>
      </c>
      <c r="G23" s="13">
        <v>80</v>
      </c>
      <c r="H23" s="13">
        <v>80</v>
      </c>
      <c r="I23" s="17" t="str">
        <f t="shared" si="0"/>
        <v>Tốt</v>
      </c>
      <c r="J23" s="13">
        <v>80</v>
      </c>
      <c r="K23" s="17" t="str">
        <f t="shared" si="0"/>
        <v>Tốt</v>
      </c>
    </row>
    <row r="24" spans="1:11" x14ac:dyDescent="0.25">
      <c r="A24" s="13">
        <v>12</v>
      </c>
      <c r="B24" s="13">
        <v>24021772</v>
      </c>
      <c r="C24" s="14" t="s">
        <v>1166</v>
      </c>
      <c r="D24" s="15">
        <v>38747</v>
      </c>
      <c r="E24" s="13">
        <v>80</v>
      </c>
      <c r="F24" s="13">
        <v>67</v>
      </c>
      <c r="G24" s="13">
        <v>67</v>
      </c>
      <c r="H24" s="13">
        <v>67</v>
      </c>
      <c r="I24" s="17" t="str">
        <f t="shared" si="0"/>
        <v>Khá</v>
      </c>
      <c r="J24" s="13">
        <v>67</v>
      </c>
      <c r="K24" s="17" t="str">
        <f t="shared" si="0"/>
        <v>Khá</v>
      </c>
    </row>
    <row r="25" spans="1:11" x14ac:dyDescent="0.25">
      <c r="A25" s="13">
        <v>13</v>
      </c>
      <c r="B25" s="13">
        <v>24021780</v>
      </c>
      <c r="C25" s="14" t="s">
        <v>737</v>
      </c>
      <c r="D25" s="15">
        <v>39000</v>
      </c>
      <c r="E25" s="13">
        <v>80</v>
      </c>
      <c r="F25" s="13">
        <v>80</v>
      </c>
      <c r="G25" s="13">
        <v>80</v>
      </c>
      <c r="H25" s="13">
        <v>80</v>
      </c>
      <c r="I25" s="17" t="str">
        <f t="shared" si="0"/>
        <v>Tốt</v>
      </c>
      <c r="J25" s="13">
        <v>80</v>
      </c>
      <c r="K25" s="17" t="str">
        <f t="shared" si="0"/>
        <v>Tốt</v>
      </c>
    </row>
    <row r="26" spans="1:11" x14ac:dyDescent="0.25">
      <c r="A26" s="13">
        <v>14</v>
      </c>
      <c r="B26" s="13">
        <v>24021788</v>
      </c>
      <c r="C26" s="14" t="s">
        <v>1167</v>
      </c>
      <c r="D26" s="15">
        <v>38781</v>
      </c>
      <c r="E26" s="13">
        <v>75</v>
      </c>
      <c r="F26" s="13">
        <v>80</v>
      </c>
      <c r="G26" s="13">
        <v>80</v>
      </c>
      <c r="H26" s="13">
        <v>80</v>
      </c>
      <c r="I26" s="17" t="str">
        <f t="shared" si="0"/>
        <v>Tốt</v>
      </c>
      <c r="J26" s="13">
        <v>80</v>
      </c>
      <c r="K26" s="17" t="str">
        <f t="shared" si="0"/>
        <v>Tốt</v>
      </c>
    </row>
    <row r="27" spans="1:11" x14ac:dyDescent="0.25">
      <c r="A27" s="13">
        <v>15</v>
      </c>
      <c r="B27" s="13">
        <v>24021796</v>
      </c>
      <c r="C27" s="14" t="s">
        <v>549</v>
      </c>
      <c r="D27" s="15">
        <v>39044</v>
      </c>
      <c r="E27" s="13">
        <v>80</v>
      </c>
      <c r="F27" s="13">
        <v>77</v>
      </c>
      <c r="G27" s="13">
        <v>77</v>
      </c>
      <c r="H27" s="13">
        <v>77</v>
      </c>
      <c r="I27" s="17" t="str">
        <f t="shared" si="0"/>
        <v>Khá</v>
      </c>
      <c r="J27" s="13">
        <v>77</v>
      </c>
      <c r="K27" s="17" t="str">
        <f t="shared" si="0"/>
        <v>Khá</v>
      </c>
    </row>
    <row r="28" spans="1:11" x14ac:dyDescent="0.25">
      <c r="A28" s="13">
        <v>16</v>
      </c>
      <c r="B28" s="13">
        <v>24021804</v>
      </c>
      <c r="C28" s="14" t="s">
        <v>1168</v>
      </c>
      <c r="D28" s="15">
        <v>38731</v>
      </c>
      <c r="E28" s="13">
        <v>80</v>
      </c>
      <c r="F28" s="13">
        <v>80</v>
      </c>
      <c r="G28" s="13">
        <v>80</v>
      </c>
      <c r="H28" s="13">
        <v>80</v>
      </c>
      <c r="I28" s="17" t="str">
        <f t="shared" si="0"/>
        <v>Tốt</v>
      </c>
      <c r="J28" s="13">
        <v>80</v>
      </c>
      <c r="K28" s="17" t="str">
        <f t="shared" si="0"/>
        <v>Tốt</v>
      </c>
    </row>
    <row r="29" spans="1:11" x14ac:dyDescent="0.25">
      <c r="A29" s="13">
        <v>17</v>
      </c>
      <c r="B29" s="13">
        <v>24021812</v>
      </c>
      <c r="C29" s="14" t="s">
        <v>1169</v>
      </c>
      <c r="D29" s="15">
        <v>39081</v>
      </c>
      <c r="E29" s="13">
        <v>90</v>
      </c>
      <c r="F29" s="13">
        <v>90</v>
      </c>
      <c r="G29" s="13">
        <v>90</v>
      </c>
      <c r="H29" s="13">
        <v>90</v>
      </c>
      <c r="I29" s="17" t="str">
        <f t="shared" si="0"/>
        <v>Xuất sắc</v>
      </c>
      <c r="J29" s="13">
        <v>90</v>
      </c>
      <c r="K29" s="17" t="str">
        <f t="shared" si="0"/>
        <v>Xuất sắc</v>
      </c>
    </row>
    <row r="30" spans="1:11" x14ac:dyDescent="0.25">
      <c r="A30" s="13">
        <v>18</v>
      </c>
      <c r="B30" s="13">
        <v>24021820</v>
      </c>
      <c r="C30" s="14" t="s">
        <v>517</v>
      </c>
      <c r="D30" s="15">
        <v>38749</v>
      </c>
      <c r="E30" s="13">
        <v>85</v>
      </c>
      <c r="F30" s="13">
        <v>85</v>
      </c>
      <c r="G30" s="13">
        <v>85</v>
      </c>
      <c r="H30" s="13">
        <v>85</v>
      </c>
      <c r="I30" s="17" t="str">
        <f t="shared" si="0"/>
        <v>Tốt</v>
      </c>
      <c r="J30" s="13">
        <v>85</v>
      </c>
      <c r="K30" s="17" t="str">
        <f t="shared" si="0"/>
        <v>Tốt</v>
      </c>
    </row>
    <row r="31" spans="1:11" x14ac:dyDescent="0.25">
      <c r="A31" s="13">
        <v>19</v>
      </c>
      <c r="B31" s="13">
        <v>24021828</v>
      </c>
      <c r="C31" s="14" t="s">
        <v>392</v>
      </c>
      <c r="D31" s="15">
        <v>39001</v>
      </c>
      <c r="E31" s="13">
        <v>70</v>
      </c>
      <c r="F31" s="13">
        <v>70</v>
      </c>
      <c r="G31" s="13">
        <v>70</v>
      </c>
      <c r="H31" s="13">
        <v>70</v>
      </c>
      <c r="I31" s="17" t="str">
        <f t="shared" si="0"/>
        <v>Khá</v>
      </c>
      <c r="J31" s="13">
        <v>70</v>
      </c>
      <c r="K31" s="17" t="str">
        <f t="shared" si="0"/>
        <v>Khá</v>
      </c>
    </row>
    <row r="32" spans="1:11" x14ac:dyDescent="0.25">
      <c r="A32" s="13">
        <v>20</v>
      </c>
      <c r="B32" s="13">
        <v>24021836</v>
      </c>
      <c r="C32" s="14" t="s">
        <v>1170</v>
      </c>
      <c r="D32" s="15">
        <v>38662</v>
      </c>
      <c r="E32" s="13">
        <v>70</v>
      </c>
      <c r="F32" s="13">
        <v>77</v>
      </c>
      <c r="G32" s="13">
        <v>77</v>
      </c>
      <c r="H32" s="13">
        <v>77</v>
      </c>
      <c r="I32" s="17" t="str">
        <f t="shared" si="0"/>
        <v>Khá</v>
      </c>
      <c r="J32" s="13">
        <v>77</v>
      </c>
      <c r="K32" s="17" t="str">
        <f t="shared" si="0"/>
        <v>Khá</v>
      </c>
    </row>
    <row r="33" spans="1:11" x14ac:dyDescent="0.25">
      <c r="A33" s="13">
        <v>21</v>
      </c>
      <c r="B33" s="13">
        <v>24021844</v>
      </c>
      <c r="C33" s="14" t="s">
        <v>1171</v>
      </c>
      <c r="D33" s="15">
        <v>39076</v>
      </c>
      <c r="E33" s="13">
        <v>85</v>
      </c>
      <c r="F33" s="13">
        <v>85</v>
      </c>
      <c r="G33" s="13">
        <v>85</v>
      </c>
      <c r="H33" s="13">
        <v>85</v>
      </c>
      <c r="I33" s="17" t="str">
        <f t="shared" si="0"/>
        <v>Tốt</v>
      </c>
      <c r="J33" s="13">
        <v>85</v>
      </c>
      <c r="K33" s="17" t="str">
        <f t="shared" si="0"/>
        <v>Tốt</v>
      </c>
    </row>
    <row r="34" spans="1:11" x14ac:dyDescent="0.25">
      <c r="A34" s="13">
        <v>22</v>
      </c>
      <c r="B34" s="13">
        <v>24021852</v>
      </c>
      <c r="C34" s="14" t="s">
        <v>1172</v>
      </c>
      <c r="D34" s="15">
        <v>38827</v>
      </c>
      <c r="E34" s="13">
        <v>65</v>
      </c>
      <c r="F34" s="13">
        <v>67</v>
      </c>
      <c r="G34" s="13">
        <v>67</v>
      </c>
      <c r="H34" s="13">
        <v>67</v>
      </c>
      <c r="I34" s="17" t="str">
        <f t="shared" si="0"/>
        <v>Khá</v>
      </c>
      <c r="J34" s="13">
        <v>67</v>
      </c>
      <c r="K34" s="17" t="str">
        <f t="shared" si="0"/>
        <v>Khá</v>
      </c>
    </row>
    <row r="35" spans="1:11" x14ac:dyDescent="0.25">
      <c r="A35" s="13">
        <v>23</v>
      </c>
      <c r="B35" s="13">
        <v>24021860</v>
      </c>
      <c r="C35" s="14" t="s">
        <v>1173</v>
      </c>
      <c r="D35" s="15">
        <v>38968</v>
      </c>
      <c r="E35" s="13">
        <v>90</v>
      </c>
      <c r="F35" s="13">
        <v>90</v>
      </c>
      <c r="G35" s="13">
        <v>90</v>
      </c>
      <c r="H35" s="13">
        <v>90</v>
      </c>
      <c r="I35" s="17" t="str">
        <f t="shared" si="0"/>
        <v>Xuất sắc</v>
      </c>
      <c r="J35" s="13">
        <v>90</v>
      </c>
      <c r="K35" s="17" t="str">
        <f t="shared" si="0"/>
        <v>Xuất sắc</v>
      </c>
    </row>
    <row r="36" spans="1:11" x14ac:dyDescent="0.25">
      <c r="A36" s="13">
        <v>24</v>
      </c>
      <c r="B36" s="13">
        <v>24021868</v>
      </c>
      <c r="C36" s="14" t="s">
        <v>746</v>
      </c>
      <c r="D36" s="15">
        <v>38966</v>
      </c>
      <c r="E36" s="13">
        <v>75</v>
      </c>
      <c r="F36" s="13">
        <v>90</v>
      </c>
      <c r="G36" s="13">
        <v>90</v>
      </c>
      <c r="H36" s="13">
        <v>90</v>
      </c>
      <c r="I36" s="17" t="str">
        <f t="shared" si="0"/>
        <v>Xuất sắc</v>
      </c>
      <c r="J36" s="13">
        <v>90</v>
      </c>
      <c r="K36" s="17" t="str">
        <f t="shared" si="0"/>
        <v>Xuất sắc</v>
      </c>
    </row>
    <row r="37" spans="1:11" x14ac:dyDescent="0.25">
      <c r="A37" s="13">
        <v>25</v>
      </c>
      <c r="B37" s="13">
        <v>24021876</v>
      </c>
      <c r="C37" s="14" t="s">
        <v>1174</v>
      </c>
      <c r="D37" s="15">
        <v>39024</v>
      </c>
      <c r="E37" s="13">
        <v>80</v>
      </c>
      <c r="F37" s="13">
        <v>90</v>
      </c>
      <c r="G37" s="13">
        <v>90</v>
      </c>
      <c r="H37" s="13">
        <v>90</v>
      </c>
      <c r="I37" s="17" t="str">
        <f t="shared" si="0"/>
        <v>Xuất sắc</v>
      </c>
      <c r="J37" s="13">
        <v>90</v>
      </c>
      <c r="K37" s="17" t="str">
        <f t="shared" si="0"/>
        <v>Xuất sắc</v>
      </c>
    </row>
    <row r="38" spans="1:11" x14ac:dyDescent="0.25">
      <c r="A38" s="13">
        <v>26</v>
      </c>
      <c r="B38" s="13">
        <v>24021884</v>
      </c>
      <c r="C38" s="14" t="s">
        <v>1175</v>
      </c>
      <c r="D38" s="15">
        <v>38952</v>
      </c>
      <c r="E38" s="13">
        <v>70</v>
      </c>
      <c r="F38" s="13">
        <v>70</v>
      </c>
      <c r="G38" s="13">
        <v>70</v>
      </c>
      <c r="H38" s="13">
        <v>70</v>
      </c>
      <c r="I38" s="17" t="str">
        <f t="shared" si="0"/>
        <v>Khá</v>
      </c>
      <c r="J38" s="13">
        <v>70</v>
      </c>
      <c r="K38" s="17" t="str">
        <f t="shared" si="0"/>
        <v>Khá</v>
      </c>
    </row>
    <row r="39" spans="1:11" x14ac:dyDescent="0.25">
      <c r="A39" s="13">
        <v>27</v>
      </c>
      <c r="B39" s="13">
        <v>24021892</v>
      </c>
      <c r="C39" s="14" t="s">
        <v>1176</v>
      </c>
      <c r="D39" s="15">
        <v>38910</v>
      </c>
      <c r="E39" s="13">
        <v>77</v>
      </c>
      <c r="F39" s="13">
        <v>77</v>
      </c>
      <c r="G39" s="13">
        <v>77</v>
      </c>
      <c r="H39" s="13">
        <v>77</v>
      </c>
      <c r="I39" s="17" t="str">
        <f t="shared" si="0"/>
        <v>Khá</v>
      </c>
      <c r="J39" s="13">
        <v>77</v>
      </c>
      <c r="K39" s="17" t="str">
        <f t="shared" si="0"/>
        <v>Khá</v>
      </c>
    </row>
    <row r="40" spans="1:11" x14ac:dyDescent="0.25">
      <c r="A40" s="13">
        <v>28</v>
      </c>
      <c r="B40" s="13">
        <v>24021900</v>
      </c>
      <c r="C40" s="14" t="s">
        <v>1177</v>
      </c>
      <c r="D40" s="15">
        <v>39051</v>
      </c>
      <c r="E40" s="13">
        <v>80</v>
      </c>
      <c r="F40" s="13">
        <v>80</v>
      </c>
      <c r="G40" s="13">
        <v>80</v>
      </c>
      <c r="H40" s="13">
        <v>80</v>
      </c>
      <c r="I40" s="17" t="str">
        <f t="shared" si="0"/>
        <v>Tốt</v>
      </c>
      <c r="J40" s="13">
        <v>80</v>
      </c>
      <c r="K40" s="17" t="str">
        <f t="shared" si="0"/>
        <v>Tốt</v>
      </c>
    </row>
    <row r="41" spans="1:11" x14ac:dyDescent="0.25">
      <c r="A41" s="13">
        <v>29</v>
      </c>
      <c r="B41" s="13">
        <v>24021908</v>
      </c>
      <c r="C41" s="14" t="s">
        <v>1178</v>
      </c>
      <c r="D41" s="15">
        <v>39002</v>
      </c>
      <c r="E41" s="13">
        <v>90</v>
      </c>
      <c r="F41" s="13">
        <v>80</v>
      </c>
      <c r="G41" s="13">
        <v>90</v>
      </c>
      <c r="H41" s="13">
        <v>90</v>
      </c>
      <c r="I41" s="17" t="str">
        <f t="shared" si="0"/>
        <v>Xuất sắc</v>
      </c>
      <c r="J41" s="13">
        <v>90</v>
      </c>
      <c r="K41" s="17" t="str">
        <f t="shared" si="0"/>
        <v>Xuất sắc</v>
      </c>
    </row>
    <row r="42" spans="1:11" x14ac:dyDescent="0.25">
      <c r="A42" s="13">
        <v>30</v>
      </c>
      <c r="B42" s="13">
        <v>24021916</v>
      </c>
      <c r="C42" s="14" t="s">
        <v>942</v>
      </c>
      <c r="D42" s="15">
        <v>38836</v>
      </c>
      <c r="E42" s="13">
        <v>85</v>
      </c>
      <c r="F42" s="13">
        <v>82</v>
      </c>
      <c r="G42" s="13">
        <v>82</v>
      </c>
      <c r="H42" s="13">
        <v>82</v>
      </c>
      <c r="I42" s="17" t="str">
        <f t="shared" si="0"/>
        <v>Tốt</v>
      </c>
      <c r="J42" s="13">
        <v>82</v>
      </c>
      <c r="K42" s="17" t="str">
        <f t="shared" si="0"/>
        <v>Tốt</v>
      </c>
    </row>
    <row r="43" spans="1:11" x14ac:dyDescent="0.25">
      <c r="A43" s="13">
        <v>31</v>
      </c>
      <c r="B43" s="13">
        <v>24021924</v>
      </c>
      <c r="C43" s="14" t="s">
        <v>1179</v>
      </c>
      <c r="D43" s="15">
        <v>38839</v>
      </c>
      <c r="E43" s="13">
        <v>80</v>
      </c>
      <c r="F43" s="13">
        <v>80</v>
      </c>
      <c r="G43" s="13">
        <v>80</v>
      </c>
      <c r="H43" s="13">
        <v>80</v>
      </c>
      <c r="I43" s="17" t="str">
        <f t="shared" si="0"/>
        <v>Tốt</v>
      </c>
      <c r="J43" s="13">
        <v>80</v>
      </c>
      <c r="K43" s="17" t="str">
        <f t="shared" si="0"/>
        <v>Tốt</v>
      </c>
    </row>
    <row r="44" spans="1:11" x14ac:dyDescent="0.25">
      <c r="A44" s="13">
        <v>32</v>
      </c>
      <c r="B44" s="13">
        <v>24021932</v>
      </c>
      <c r="C44" s="14" t="s">
        <v>1180</v>
      </c>
      <c r="D44" s="15">
        <v>38857</v>
      </c>
      <c r="E44" s="13">
        <v>80</v>
      </c>
      <c r="F44" s="13">
        <v>70</v>
      </c>
      <c r="G44" s="13">
        <v>70</v>
      </c>
      <c r="H44" s="13">
        <v>70</v>
      </c>
      <c r="I44" s="17" t="str">
        <f t="shared" si="0"/>
        <v>Khá</v>
      </c>
      <c r="J44" s="13">
        <v>70</v>
      </c>
      <c r="K44" s="17" t="str">
        <f t="shared" si="0"/>
        <v>Khá</v>
      </c>
    </row>
    <row r="45" spans="1:11" x14ac:dyDescent="0.25">
      <c r="A45" s="13">
        <v>33</v>
      </c>
      <c r="B45" s="13">
        <v>24021940</v>
      </c>
      <c r="C45" s="14" t="s">
        <v>1181</v>
      </c>
      <c r="D45" s="15">
        <v>38913</v>
      </c>
      <c r="E45" s="13">
        <v>80</v>
      </c>
      <c r="F45" s="13">
        <v>80</v>
      </c>
      <c r="G45" s="13">
        <v>80</v>
      </c>
      <c r="H45" s="13">
        <v>80</v>
      </c>
      <c r="I45" s="17" t="str">
        <f t="shared" si="0"/>
        <v>Tốt</v>
      </c>
      <c r="J45" s="13">
        <v>80</v>
      </c>
      <c r="K45" s="17" t="str">
        <f t="shared" si="0"/>
        <v>Tốt</v>
      </c>
    </row>
    <row r="46" spans="1:11" x14ac:dyDescent="0.25">
      <c r="A46" s="13">
        <v>34</v>
      </c>
      <c r="B46" s="13">
        <v>24021948</v>
      </c>
      <c r="C46" s="14" t="s">
        <v>1182</v>
      </c>
      <c r="D46" s="15">
        <v>38966</v>
      </c>
      <c r="E46" s="13">
        <v>84</v>
      </c>
      <c r="F46" s="13">
        <v>77</v>
      </c>
      <c r="G46" s="13">
        <v>77</v>
      </c>
      <c r="H46" s="13">
        <v>77</v>
      </c>
      <c r="I46" s="17" t="str">
        <f t="shared" si="0"/>
        <v>Khá</v>
      </c>
      <c r="J46" s="13">
        <v>77</v>
      </c>
      <c r="K46" s="17" t="str">
        <f t="shared" si="0"/>
        <v>Khá</v>
      </c>
    </row>
    <row r="47" spans="1:11" x14ac:dyDescent="0.25">
      <c r="A47" s="13">
        <v>35</v>
      </c>
      <c r="B47" s="13">
        <v>24021956</v>
      </c>
      <c r="C47" s="14" t="s">
        <v>1183</v>
      </c>
      <c r="D47" s="15">
        <v>39048</v>
      </c>
      <c r="E47" s="13">
        <v>72</v>
      </c>
      <c r="F47" s="13">
        <v>90</v>
      </c>
      <c r="G47" s="13">
        <v>90</v>
      </c>
      <c r="H47" s="13">
        <v>90</v>
      </c>
      <c r="I47" s="17" t="str">
        <f t="shared" si="0"/>
        <v>Xuất sắc</v>
      </c>
      <c r="J47" s="13">
        <v>90</v>
      </c>
      <c r="K47" s="17" t="str">
        <f t="shared" si="0"/>
        <v>Xuất sắc</v>
      </c>
    </row>
    <row r="48" spans="1:11" x14ac:dyDescent="0.25">
      <c r="A48" s="13">
        <v>36</v>
      </c>
      <c r="B48" s="13">
        <v>24021964</v>
      </c>
      <c r="C48" s="14" t="s">
        <v>1184</v>
      </c>
      <c r="D48" s="15">
        <v>39041</v>
      </c>
      <c r="E48" s="13">
        <v>82</v>
      </c>
      <c r="F48" s="13">
        <v>82</v>
      </c>
      <c r="G48" s="13">
        <v>82</v>
      </c>
      <c r="H48" s="13">
        <v>82</v>
      </c>
      <c r="I48" s="17" t="str">
        <f t="shared" si="0"/>
        <v>Tốt</v>
      </c>
      <c r="J48" s="13">
        <v>82</v>
      </c>
      <c r="K48" s="17" t="str">
        <f t="shared" si="0"/>
        <v>Tốt</v>
      </c>
    </row>
    <row r="49" spans="1:11" x14ac:dyDescent="0.25">
      <c r="A49" s="13">
        <v>37</v>
      </c>
      <c r="B49" s="13">
        <v>24021972</v>
      </c>
      <c r="C49" s="14" t="s">
        <v>1185</v>
      </c>
      <c r="D49" s="15">
        <v>38837</v>
      </c>
      <c r="E49" s="13">
        <v>72</v>
      </c>
      <c r="F49" s="13">
        <v>82</v>
      </c>
      <c r="G49" s="13">
        <v>82</v>
      </c>
      <c r="H49" s="13">
        <v>82</v>
      </c>
      <c r="I49" s="17" t="str">
        <f t="shared" si="0"/>
        <v>Tốt</v>
      </c>
      <c r="J49" s="13">
        <v>82</v>
      </c>
      <c r="K49" s="17" t="str">
        <f t="shared" si="0"/>
        <v>Tốt</v>
      </c>
    </row>
    <row r="50" spans="1:11" x14ac:dyDescent="0.25">
      <c r="A50" s="13">
        <v>38</v>
      </c>
      <c r="B50" s="13">
        <v>24021980</v>
      </c>
      <c r="C50" s="14" t="s">
        <v>1186</v>
      </c>
      <c r="D50" s="15">
        <v>38947</v>
      </c>
      <c r="E50" s="13">
        <v>90</v>
      </c>
      <c r="F50" s="13">
        <v>90</v>
      </c>
      <c r="G50" s="13">
        <v>90</v>
      </c>
      <c r="H50" s="13">
        <v>90</v>
      </c>
      <c r="I50" s="17" t="str">
        <f t="shared" si="0"/>
        <v>Xuất sắc</v>
      </c>
      <c r="J50" s="13">
        <v>90</v>
      </c>
      <c r="K50" s="17" t="str">
        <f t="shared" si="0"/>
        <v>Xuất sắc</v>
      </c>
    </row>
    <row r="51" spans="1:11" x14ac:dyDescent="0.25">
      <c r="A51" s="13">
        <v>39</v>
      </c>
      <c r="B51" s="13">
        <v>24021988</v>
      </c>
      <c r="C51" s="14" t="s">
        <v>1187</v>
      </c>
      <c r="D51" s="15">
        <v>38828</v>
      </c>
      <c r="E51" s="13">
        <v>80</v>
      </c>
      <c r="F51" s="13">
        <v>80</v>
      </c>
      <c r="G51" s="13">
        <v>80</v>
      </c>
      <c r="H51" s="13">
        <v>80</v>
      </c>
      <c r="I51" s="17" t="str">
        <f t="shared" si="0"/>
        <v>Tốt</v>
      </c>
      <c r="J51" s="13">
        <v>80</v>
      </c>
      <c r="K51" s="17" t="str">
        <f t="shared" si="0"/>
        <v>Tốt</v>
      </c>
    </row>
    <row r="52" spans="1:11" x14ac:dyDescent="0.25">
      <c r="A52" s="13">
        <v>40</v>
      </c>
      <c r="B52" s="13">
        <v>24021996</v>
      </c>
      <c r="C52" s="14" t="s">
        <v>1188</v>
      </c>
      <c r="D52" s="15">
        <v>38991</v>
      </c>
      <c r="E52" s="13">
        <v>82</v>
      </c>
      <c r="F52" s="13">
        <v>82</v>
      </c>
      <c r="G52" s="13">
        <v>82</v>
      </c>
      <c r="H52" s="13">
        <v>82</v>
      </c>
      <c r="I52" s="17" t="str">
        <f t="shared" si="0"/>
        <v>Tốt</v>
      </c>
      <c r="J52" s="13">
        <v>82</v>
      </c>
      <c r="K52" s="17" t="str">
        <f t="shared" si="0"/>
        <v>Tốt</v>
      </c>
    </row>
    <row r="53" spans="1:11" x14ac:dyDescent="0.25">
      <c r="A53" s="13">
        <v>41</v>
      </c>
      <c r="B53" s="13">
        <v>24022004</v>
      </c>
      <c r="C53" s="14" t="s">
        <v>1189</v>
      </c>
      <c r="D53" s="15">
        <v>38726</v>
      </c>
      <c r="E53" s="13">
        <v>90</v>
      </c>
      <c r="F53" s="13">
        <v>90</v>
      </c>
      <c r="G53" s="13">
        <v>90</v>
      </c>
      <c r="H53" s="13">
        <v>90</v>
      </c>
      <c r="I53" s="17" t="str">
        <f t="shared" si="0"/>
        <v>Xuất sắc</v>
      </c>
      <c r="J53" s="13">
        <v>90</v>
      </c>
      <c r="K53" s="17" t="str">
        <f t="shared" si="0"/>
        <v>Xuất sắc</v>
      </c>
    </row>
    <row r="55" spans="1:11" x14ac:dyDescent="0.25">
      <c r="A55" s="38" t="s">
        <v>812</v>
      </c>
      <c r="B55" s="38"/>
      <c r="C55" s="38"/>
    </row>
  </sheetData>
  <mergeCells count="16">
    <mergeCell ref="A6:K6"/>
    <mergeCell ref="A1:D1"/>
    <mergeCell ref="G1:K1"/>
    <mergeCell ref="A2:D2"/>
    <mergeCell ref="G2:K2"/>
    <mergeCell ref="A5:K5"/>
    <mergeCell ref="A55:C5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AA0CA-B4DC-4474-81C8-54EEC51739D5}">
  <dimension ref="A1:K55"/>
  <sheetViews>
    <sheetView topLeftCell="A9" workbookViewId="0">
      <selection activeCell="A55" sqref="A55:C55"/>
    </sheetView>
  </sheetViews>
  <sheetFormatPr defaultRowHeight="15" x14ac:dyDescent="0.25"/>
  <cols>
    <col min="1" max="1" width="6.125" style="4" customWidth="1"/>
    <col min="2" max="2" width="9" style="4"/>
    <col min="3" max="3" width="21.25" style="1" bestFit="1" customWidth="1"/>
    <col min="4" max="4" width="11.375" style="4" customWidth="1"/>
    <col min="5" max="5" width="6.875" style="4" bestFit="1" customWidth="1"/>
    <col min="6" max="8" width="5.375" style="4" bestFit="1" customWidth="1"/>
    <col min="9" max="9" width="9" style="1"/>
    <col min="10" max="10" width="5.375" style="4" bestFit="1" customWidth="1"/>
    <col min="11" max="16384" width="9" style="1"/>
  </cols>
  <sheetData>
    <row r="1" spans="1:11" ht="16.5" x14ac:dyDescent="0.25">
      <c r="A1" s="35" t="s">
        <v>0</v>
      </c>
      <c r="B1" s="35"/>
      <c r="C1" s="35"/>
      <c r="D1" s="35"/>
      <c r="G1" s="36" t="s">
        <v>2</v>
      </c>
      <c r="H1" s="36"/>
      <c r="I1" s="36"/>
      <c r="J1" s="36"/>
      <c r="K1" s="36"/>
    </row>
    <row r="2" spans="1:11" ht="16.5" x14ac:dyDescent="0.25">
      <c r="A2" s="37" t="s">
        <v>1</v>
      </c>
      <c r="B2" s="37"/>
      <c r="C2" s="37"/>
      <c r="D2" s="37"/>
      <c r="G2" s="36" t="s">
        <v>3</v>
      </c>
      <c r="H2" s="36"/>
      <c r="I2" s="36"/>
      <c r="J2" s="36"/>
      <c r="K2" s="36"/>
    </row>
    <row r="5" spans="1:11" ht="19.5" x14ac:dyDescent="0.25">
      <c r="A5" s="34" t="s">
        <v>4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ht="19.5" x14ac:dyDescent="0.25">
      <c r="A6" s="34" t="s">
        <v>53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ht="19.5" x14ac:dyDescent="0.25">
      <c r="A7" s="34" t="s">
        <v>20</v>
      </c>
      <c r="B7" s="34"/>
      <c r="C7" s="34"/>
      <c r="D7" s="34"/>
      <c r="E7" s="34"/>
      <c r="F7" s="34"/>
      <c r="G7" s="34"/>
      <c r="H7" s="34"/>
      <c r="I7" s="34"/>
      <c r="J7" s="34"/>
      <c r="K7" s="34"/>
    </row>
    <row r="10" spans="1:11" ht="15.75" x14ac:dyDescent="0.25">
      <c r="A10" s="39" t="s">
        <v>5</v>
      </c>
      <c r="B10" s="40" t="s">
        <v>6</v>
      </c>
      <c r="C10" s="40" t="s">
        <v>7</v>
      </c>
      <c r="D10" s="40" t="s">
        <v>8</v>
      </c>
      <c r="E10" s="5" t="s">
        <v>9</v>
      </c>
      <c r="F10" s="5" t="s">
        <v>9</v>
      </c>
      <c r="G10" s="5" t="s">
        <v>9</v>
      </c>
      <c r="H10" s="40" t="s">
        <v>13</v>
      </c>
      <c r="I10" s="40"/>
      <c r="J10" s="40" t="s">
        <v>13</v>
      </c>
      <c r="K10" s="40"/>
    </row>
    <row r="11" spans="1:11" ht="36.75" customHeight="1" x14ac:dyDescent="0.25">
      <c r="A11" s="39"/>
      <c r="B11" s="40"/>
      <c r="C11" s="40"/>
      <c r="D11" s="40"/>
      <c r="E11" s="5" t="s">
        <v>10</v>
      </c>
      <c r="F11" s="5" t="s">
        <v>11</v>
      </c>
      <c r="G11" s="5" t="s">
        <v>12</v>
      </c>
      <c r="H11" s="40" t="s">
        <v>14</v>
      </c>
      <c r="I11" s="40"/>
      <c r="J11" s="40" t="s">
        <v>29</v>
      </c>
      <c r="K11" s="40"/>
    </row>
    <row r="12" spans="1:11" ht="15.75" x14ac:dyDescent="0.25">
      <c r="A12" s="39"/>
      <c r="B12" s="40"/>
      <c r="C12" s="40"/>
      <c r="D12" s="40"/>
      <c r="E12" s="6"/>
      <c r="F12" s="6"/>
      <c r="G12" s="6"/>
      <c r="H12" s="5" t="s">
        <v>9</v>
      </c>
      <c r="I12" s="5" t="s">
        <v>15</v>
      </c>
      <c r="J12" s="5" t="s">
        <v>9</v>
      </c>
      <c r="K12" s="5" t="s">
        <v>15</v>
      </c>
    </row>
    <row r="13" spans="1:11" x14ac:dyDescent="0.25">
      <c r="A13" s="13">
        <v>1</v>
      </c>
      <c r="B13" s="13">
        <v>24021685</v>
      </c>
      <c r="C13" s="14" t="s">
        <v>1190</v>
      </c>
      <c r="D13" s="15">
        <v>38872</v>
      </c>
      <c r="E13" s="13">
        <v>70</v>
      </c>
      <c r="F13" s="13">
        <v>70</v>
      </c>
      <c r="G13" s="13">
        <v>70</v>
      </c>
      <c r="H13" s="13">
        <v>70</v>
      </c>
      <c r="I13" s="17" t="str">
        <f t="shared" ref="I13:K53" si="0">IF(H13&gt;=90,"Xuất sắc",IF(H13&gt;=80,"Tốt", IF(H13&gt;=65,"Khá",IF(H13&gt;=50,"Trung bình", IF(H13&gt;=35, "Yếu", "Kém")))))</f>
        <v>Khá</v>
      </c>
      <c r="J13" s="13">
        <v>70</v>
      </c>
      <c r="K13" s="17" t="str">
        <f t="shared" si="0"/>
        <v>Khá</v>
      </c>
    </row>
    <row r="14" spans="1:11" x14ac:dyDescent="0.25">
      <c r="A14" s="13">
        <v>2</v>
      </c>
      <c r="B14" s="13">
        <v>24021693</v>
      </c>
      <c r="C14" s="14" t="s">
        <v>1191</v>
      </c>
      <c r="D14" s="15">
        <v>38955</v>
      </c>
      <c r="E14" s="13">
        <v>82</v>
      </c>
      <c r="F14" s="13">
        <v>92</v>
      </c>
      <c r="G14" s="13">
        <v>92</v>
      </c>
      <c r="H14" s="13">
        <v>92</v>
      </c>
      <c r="I14" s="17" t="str">
        <f t="shared" si="0"/>
        <v>Xuất sắc</v>
      </c>
      <c r="J14" s="13">
        <v>92</v>
      </c>
      <c r="K14" s="17" t="str">
        <f t="shared" si="0"/>
        <v>Xuất sắc</v>
      </c>
    </row>
    <row r="15" spans="1:11" x14ac:dyDescent="0.25">
      <c r="A15" s="13">
        <v>3</v>
      </c>
      <c r="B15" s="13">
        <v>24021701</v>
      </c>
      <c r="C15" s="14" t="s">
        <v>1192</v>
      </c>
      <c r="D15" s="15">
        <v>38806</v>
      </c>
      <c r="E15" s="13">
        <v>80</v>
      </c>
      <c r="F15" s="13">
        <v>82</v>
      </c>
      <c r="G15" s="13">
        <v>82</v>
      </c>
      <c r="H15" s="13">
        <v>82</v>
      </c>
      <c r="I15" s="17" t="str">
        <f t="shared" si="0"/>
        <v>Tốt</v>
      </c>
      <c r="J15" s="13">
        <v>82</v>
      </c>
      <c r="K15" s="17" t="str">
        <f t="shared" si="0"/>
        <v>Tốt</v>
      </c>
    </row>
    <row r="16" spans="1:11" x14ac:dyDescent="0.25">
      <c r="A16" s="13">
        <v>4</v>
      </c>
      <c r="B16" s="13">
        <v>24021709</v>
      </c>
      <c r="C16" s="14" t="s">
        <v>1193</v>
      </c>
      <c r="D16" s="15">
        <v>38964</v>
      </c>
      <c r="E16" s="13">
        <v>84</v>
      </c>
      <c r="F16" s="13">
        <v>84</v>
      </c>
      <c r="G16" s="13">
        <v>84</v>
      </c>
      <c r="H16" s="13">
        <v>84</v>
      </c>
      <c r="I16" s="17" t="str">
        <f t="shared" si="0"/>
        <v>Tốt</v>
      </c>
      <c r="J16" s="13">
        <v>84</v>
      </c>
      <c r="K16" s="17" t="str">
        <f t="shared" si="0"/>
        <v>Tốt</v>
      </c>
    </row>
    <row r="17" spans="1:11" x14ac:dyDescent="0.25">
      <c r="A17" s="13">
        <v>5</v>
      </c>
      <c r="B17" s="13">
        <v>24021717</v>
      </c>
      <c r="C17" s="14" t="s">
        <v>541</v>
      </c>
      <c r="D17" s="15">
        <v>38874</v>
      </c>
      <c r="E17" s="13">
        <v>96</v>
      </c>
      <c r="F17" s="13">
        <v>94</v>
      </c>
      <c r="G17" s="13">
        <v>94</v>
      </c>
      <c r="H17" s="13">
        <v>94</v>
      </c>
      <c r="I17" s="17" t="str">
        <f t="shared" si="0"/>
        <v>Xuất sắc</v>
      </c>
      <c r="J17" s="13">
        <v>94</v>
      </c>
      <c r="K17" s="17" t="str">
        <f t="shared" si="0"/>
        <v>Xuất sắc</v>
      </c>
    </row>
    <row r="18" spans="1:11" x14ac:dyDescent="0.25">
      <c r="A18" s="13">
        <v>6</v>
      </c>
      <c r="B18" s="13">
        <v>24021725</v>
      </c>
      <c r="C18" s="14" t="s">
        <v>1162</v>
      </c>
      <c r="D18" s="15">
        <v>38751</v>
      </c>
      <c r="E18" s="13">
        <v>90</v>
      </c>
      <c r="F18" s="13">
        <v>92</v>
      </c>
      <c r="G18" s="13">
        <v>92</v>
      </c>
      <c r="H18" s="13">
        <v>92</v>
      </c>
      <c r="I18" s="17" t="str">
        <f t="shared" si="0"/>
        <v>Xuất sắc</v>
      </c>
      <c r="J18" s="13">
        <v>92</v>
      </c>
      <c r="K18" s="17" t="str">
        <f t="shared" si="0"/>
        <v>Xuất sắc</v>
      </c>
    </row>
    <row r="19" spans="1:11" x14ac:dyDescent="0.25">
      <c r="A19" s="13">
        <v>7</v>
      </c>
      <c r="B19" s="13">
        <v>24021733</v>
      </c>
      <c r="C19" s="14" t="s">
        <v>1194</v>
      </c>
      <c r="D19" s="15">
        <v>38948</v>
      </c>
      <c r="E19" s="13">
        <v>94</v>
      </c>
      <c r="F19" s="13">
        <v>94</v>
      </c>
      <c r="G19" s="13">
        <v>94</v>
      </c>
      <c r="H19" s="13">
        <v>94</v>
      </c>
      <c r="I19" s="17" t="str">
        <f t="shared" si="0"/>
        <v>Xuất sắc</v>
      </c>
      <c r="J19" s="13">
        <v>94</v>
      </c>
      <c r="K19" s="17" t="str">
        <f t="shared" si="0"/>
        <v>Xuất sắc</v>
      </c>
    </row>
    <row r="20" spans="1:11" x14ac:dyDescent="0.25">
      <c r="A20" s="13">
        <v>8</v>
      </c>
      <c r="B20" s="13">
        <v>24021741</v>
      </c>
      <c r="C20" s="14" t="s">
        <v>1195</v>
      </c>
      <c r="D20" s="15">
        <v>38829</v>
      </c>
      <c r="E20" s="13">
        <v>70</v>
      </c>
      <c r="F20" s="13">
        <v>85</v>
      </c>
      <c r="G20" s="13">
        <v>85</v>
      </c>
      <c r="H20" s="13">
        <v>85</v>
      </c>
      <c r="I20" s="17" t="str">
        <f t="shared" si="0"/>
        <v>Tốt</v>
      </c>
      <c r="J20" s="13">
        <v>85</v>
      </c>
      <c r="K20" s="17" t="str">
        <f t="shared" si="0"/>
        <v>Tốt</v>
      </c>
    </row>
    <row r="21" spans="1:11" x14ac:dyDescent="0.25">
      <c r="A21" s="13">
        <v>9</v>
      </c>
      <c r="B21" s="13">
        <v>24021749</v>
      </c>
      <c r="C21" s="14" t="s">
        <v>413</v>
      </c>
      <c r="D21" s="15">
        <v>39062</v>
      </c>
      <c r="E21" s="13">
        <v>77</v>
      </c>
      <c r="F21" s="13">
        <v>77</v>
      </c>
      <c r="G21" s="13">
        <v>77</v>
      </c>
      <c r="H21" s="13">
        <v>77</v>
      </c>
      <c r="I21" s="17" t="str">
        <f t="shared" si="0"/>
        <v>Khá</v>
      </c>
      <c r="J21" s="13">
        <v>77</v>
      </c>
      <c r="K21" s="17" t="str">
        <f t="shared" si="0"/>
        <v>Khá</v>
      </c>
    </row>
    <row r="22" spans="1:11" x14ac:dyDescent="0.25">
      <c r="A22" s="13">
        <v>10</v>
      </c>
      <c r="B22" s="13">
        <v>24021757</v>
      </c>
      <c r="C22" s="14" t="s">
        <v>1196</v>
      </c>
      <c r="D22" s="15">
        <v>39027</v>
      </c>
      <c r="E22" s="13">
        <v>80</v>
      </c>
      <c r="F22" s="13">
        <v>80</v>
      </c>
      <c r="G22" s="13">
        <v>80</v>
      </c>
      <c r="H22" s="13">
        <v>80</v>
      </c>
      <c r="I22" s="17" t="str">
        <f t="shared" si="0"/>
        <v>Tốt</v>
      </c>
      <c r="J22" s="13">
        <v>80</v>
      </c>
      <c r="K22" s="17" t="str">
        <f t="shared" si="0"/>
        <v>Tốt</v>
      </c>
    </row>
    <row r="23" spans="1:11" x14ac:dyDescent="0.25">
      <c r="A23" s="13">
        <v>11</v>
      </c>
      <c r="B23" s="13">
        <v>24021765</v>
      </c>
      <c r="C23" s="14" t="s">
        <v>1197</v>
      </c>
      <c r="D23" s="15">
        <v>38857</v>
      </c>
      <c r="E23" s="13">
        <v>80</v>
      </c>
      <c r="F23" s="13">
        <v>80</v>
      </c>
      <c r="G23" s="13">
        <v>80</v>
      </c>
      <c r="H23" s="13">
        <v>80</v>
      </c>
      <c r="I23" s="17" t="str">
        <f t="shared" si="0"/>
        <v>Tốt</v>
      </c>
      <c r="J23" s="13">
        <v>80</v>
      </c>
      <c r="K23" s="17" t="str">
        <f t="shared" si="0"/>
        <v>Tốt</v>
      </c>
    </row>
    <row r="24" spans="1:11" x14ac:dyDescent="0.25">
      <c r="A24" s="13">
        <v>12</v>
      </c>
      <c r="B24" s="13">
        <v>24021773</v>
      </c>
      <c r="C24" s="14" t="s">
        <v>1198</v>
      </c>
      <c r="D24" s="15">
        <v>39000</v>
      </c>
      <c r="E24" s="13">
        <v>80</v>
      </c>
      <c r="F24" s="13">
        <v>80</v>
      </c>
      <c r="G24" s="13">
        <v>80</v>
      </c>
      <c r="H24" s="13">
        <v>80</v>
      </c>
      <c r="I24" s="17" t="str">
        <f t="shared" si="0"/>
        <v>Tốt</v>
      </c>
      <c r="J24" s="13">
        <v>80</v>
      </c>
      <c r="K24" s="17" t="str">
        <f t="shared" si="0"/>
        <v>Tốt</v>
      </c>
    </row>
    <row r="25" spans="1:11" x14ac:dyDescent="0.25">
      <c r="A25" s="13">
        <v>13</v>
      </c>
      <c r="B25" s="13">
        <v>24021781</v>
      </c>
      <c r="C25" s="14" t="s">
        <v>485</v>
      </c>
      <c r="D25" s="15">
        <v>38870</v>
      </c>
      <c r="E25" s="13">
        <v>70</v>
      </c>
      <c r="F25" s="13">
        <v>80</v>
      </c>
      <c r="G25" s="13">
        <v>80</v>
      </c>
      <c r="H25" s="13">
        <v>80</v>
      </c>
      <c r="I25" s="17" t="str">
        <f t="shared" si="0"/>
        <v>Tốt</v>
      </c>
      <c r="J25" s="13">
        <v>80</v>
      </c>
      <c r="K25" s="17" t="str">
        <f t="shared" si="0"/>
        <v>Tốt</v>
      </c>
    </row>
    <row r="26" spans="1:11" x14ac:dyDescent="0.25">
      <c r="A26" s="13">
        <v>14</v>
      </c>
      <c r="B26" s="13">
        <v>24021789</v>
      </c>
      <c r="C26" s="14" t="s">
        <v>1199</v>
      </c>
      <c r="D26" s="15">
        <v>38792</v>
      </c>
      <c r="E26" s="13">
        <v>92</v>
      </c>
      <c r="F26" s="13">
        <v>90</v>
      </c>
      <c r="G26" s="13">
        <v>90</v>
      </c>
      <c r="H26" s="13">
        <v>90</v>
      </c>
      <c r="I26" s="17" t="str">
        <f t="shared" si="0"/>
        <v>Xuất sắc</v>
      </c>
      <c r="J26" s="13">
        <v>90</v>
      </c>
      <c r="K26" s="17" t="str">
        <f t="shared" si="0"/>
        <v>Xuất sắc</v>
      </c>
    </row>
    <row r="27" spans="1:11" x14ac:dyDescent="0.25">
      <c r="A27" s="13">
        <v>15</v>
      </c>
      <c r="B27" s="13">
        <v>24021797</v>
      </c>
      <c r="C27" s="14" t="s">
        <v>1200</v>
      </c>
      <c r="D27" s="15">
        <v>38730</v>
      </c>
      <c r="E27" s="13">
        <v>85</v>
      </c>
      <c r="F27" s="13">
        <v>85</v>
      </c>
      <c r="G27" s="13">
        <v>85</v>
      </c>
      <c r="H27" s="13">
        <v>85</v>
      </c>
      <c r="I27" s="17" t="str">
        <f t="shared" si="0"/>
        <v>Tốt</v>
      </c>
      <c r="J27" s="13">
        <v>85</v>
      </c>
      <c r="K27" s="17" t="str">
        <f t="shared" si="0"/>
        <v>Tốt</v>
      </c>
    </row>
    <row r="28" spans="1:11" x14ac:dyDescent="0.25">
      <c r="A28" s="13">
        <v>16</v>
      </c>
      <c r="B28" s="13">
        <v>24021805</v>
      </c>
      <c r="C28" s="14" t="s">
        <v>1201</v>
      </c>
      <c r="D28" s="15">
        <v>38810</v>
      </c>
      <c r="E28" s="13">
        <v>84</v>
      </c>
      <c r="F28" s="13">
        <v>84</v>
      </c>
      <c r="G28" s="13">
        <v>84</v>
      </c>
      <c r="H28" s="13">
        <v>84</v>
      </c>
      <c r="I28" s="17" t="str">
        <f t="shared" si="0"/>
        <v>Tốt</v>
      </c>
      <c r="J28" s="13">
        <v>84</v>
      </c>
      <c r="K28" s="17" t="str">
        <f t="shared" si="0"/>
        <v>Tốt</v>
      </c>
    </row>
    <row r="29" spans="1:11" x14ac:dyDescent="0.25">
      <c r="A29" s="13">
        <v>17</v>
      </c>
      <c r="B29" s="13">
        <v>24021813</v>
      </c>
      <c r="C29" s="14" t="s">
        <v>1202</v>
      </c>
      <c r="D29" s="15">
        <v>38851</v>
      </c>
      <c r="E29" s="13">
        <v>87</v>
      </c>
      <c r="F29" s="13">
        <v>87</v>
      </c>
      <c r="G29" s="13">
        <v>87</v>
      </c>
      <c r="H29" s="13">
        <v>87</v>
      </c>
      <c r="I29" s="17" t="str">
        <f t="shared" si="0"/>
        <v>Tốt</v>
      </c>
      <c r="J29" s="13">
        <v>87</v>
      </c>
      <c r="K29" s="17" t="str">
        <f t="shared" si="0"/>
        <v>Tốt</v>
      </c>
    </row>
    <row r="30" spans="1:11" x14ac:dyDescent="0.25">
      <c r="A30" s="13">
        <v>18</v>
      </c>
      <c r="B30" s="13">
        <v>24021821</v>
      </c>
      <c r="C30" s="14" t="s">
        <v>1203</v>
      </c>
      <c r="D30" s="15">
        <v>39050</v>
      </c>
      <c r="E30" s="13">
        <v>74</v>
      </c>
      <c r="F30" s="13">
        <v>72</v>
      </c>
      <c r="G30" s="13">
        <v>72</v>
      </c>
      <c r="H30" s="13">
        <v>72</v>
      </c>
      <c r="I30" s="17" t="str">
        <f t="shared" si="0"/>
        <v>Khá</v>
      </c>
      <c r="J30" s="13">
        <v>72</v>
      </c>
      <c r="K30" s="17" t="str">
        <f t="shared" si="0"/>
        <v>Khá</v>
      </c>
    </row>
    <row r="31" spans="1:11" x14ac:dyDescent="0.25">
      <c r="A31" s="13">
        <v>19</v>
      </c>
      <c r="B31" s="13">
        <v>24021829</v>
      </c>
      <c r="C31" s="14" t="s">
        <v>1204</v>
      </c>
      <c r="D31" s="15">
        <v>38926</v>
      </c>
      <c r="E31" s="13">
        <v>75</v>
      </c>
      <c r="F31" s="13">
        <v>75</v>
      </c>
      <c r="G31" s="13">
        <v>75</v>
      </c>
      <c r="H31" s="13">
        <v>75</v>
      </c>
      <c r="I31" s="17" t="str">
        <f t="shared" si="0"/>
        <v>Khá</v>
      </c>
      <c r="J31" s="13">
        <v>75</v>
      </c>
      <c r="K31" s="17" t="str">
        <f t="shared" si="0"/>
        <v>Khá</v>
      </c>
    </row>
    <row r="32" spans="1:11" x14ac:dyDescent="0.25">
      <c r="A32" s="13">
        <v>20</v>
      </c>
      <c r="B32" s="13">
        <v>24021837</v>
      </c>
      <c r="C32" s="14" t="s">
        <v>1205</v>
      </c>
      <c r="D32" s="15">
        <v>38955</v>
      </c>
      <c r="E32" s="13">
        <v>90</v>
      </c>
      <c r="F32" s="13">
        <v>90</v>
      </c>
      <c r="G32" s="13">
        <v>90</v>
      </c>
      <c r="H32" s="13">
        <v>90</v>
      </c>
      <c r="I32" s="17" t="str">
        <f t="shared" si="0"/>
        <v>Xuất sắc</v>
      </c>
      <c r="J32" s="13">
        <v>90</v>
      </c>
      <c r="K32" s="17" t="str">
        <f t="shared" si="0"/>
        <v>Xuất sắc</v>
      </c>
    </row>
    <row r="33" spans="1:11" x14ac:dyDescent="0.25">
      <c r="A33" s="13">
        <v>21</v>
      </c>
      <c r="B33" s="13">
        <v>24021845</v>
      </c>
      <c r="C33" s="14" t="s">
        <v>1206</v>
      </c>
      <c r="D33" s="15">
        <v>38917</v>
      </c>
      <c r="E33" s="13">
        <v>80</v>
      </c>
      <c r="F33" s="13">
        <v>80</v>
      </c>
      <c r="G33" s="13">
        <v>80</v>
      </c>
      <c r="H33" s="13">
        <v>80</v>
      </c>
      <c r="I33" s="17" t="str">
        <f t="shared" si="0"/>
        <v>Tốt</v>
      </c>
      <c r="J33" s="13">
        <v>80</v>
      </c>
      <c r="K33" s="17" t="str">
        <f t="shared" si="0"/>
        <v>Tốt</v>
      </c>
    </row>
    <row r="34" spans="1:11" x14ac:dyDescent="0.25">
      <c r="A34" s="13">
        <v>22</v>
      </c>
      <c r="B34" s="13">
        <v>24021853</v>
      </c>
      <c r="C34" s="14" t="s">
        <v>1207</v>
      </c>
      <c r="D34" s="15">
        <v>38908</v>
      </c>
      <c r="E34" s="13">
        <v>92</v>
      </c>
      <c r="F34" s="13">
        <v>92</v>
      </c>
      <c r="G34" s="13">
        <v>92</v>
      </c>
      <c r="H34" s="13">
        <v>92</v>
      </c>
      <c r="I34" s="17" t="str">
        <f t="shared" si="0"/>
        <v>Xuất sắc</v>
      </c>
      <c r="J34" s="13">
        <v>92</v>
      </c>
      <c r="K34" s="17" t="str">
        <f t="shared" si="0"/>
        <v>Xuất sắc</v>
      </c>
    </row>
    <row r="35" spans="1:11" x14ac:dyDescent="0.25">
      <c r="A35" s="13">
        <v>23</v>
      </c>
      <c r="B35" s="13">
        <v>24021861</v>
      </c>
      <c r="C35" s="14" t="s">
        <v>1208</v>
      </c>
      <c r="D35" s="15">
        <v>39032</v>
      </c>
      <c r="E35" s="13">
        <v>92</v>
      </c>
      <c r="F35" s="13">
        <v>92</v>
      </c>
      <c r="G35" s="13">
        <v>92</v>
      </c>
      <c r="H35" s="13">
        <v>92</v>
      </c>
      <c r="I35" s="17" t="str">
        <f t="shared" si="0"/>
        <v>Xuất sắc</v>
      </c>
      <c r="J35" s="13">
        <v>92</v>
      </c>
      <c r="K35" s="17" t="str">
        <f t="shared" si="0"/>
        <v>Xuất sắc</v>
      </c>
    </row>
    <row r="36" spans="1:11" x14ac:dyDescent="0.25">
      <c r="A36" s="13">
        <v>24</v>
      </c>
      <c r="B36" s="13">
        <v>24021869</v>
      </c>
      <c r="C36" s="14" t="s">
        <v>746</v>
      </c>
      <c r="D36" s="15">
        <v>38764</v>
      </c>
      <c r="E36" s="13">
        <v>84</v>
      </c>
      <c r="F36" s="13">
        <v>82</v>
      </c>
      <c r="G36" s="13">
        <v>82</v>
      </c>
      <c r="H36" s="13">
        <v>82</v>
      </c>
      <c r="I36" s="17" t="str">
        <f t="shared" si="0"/>
        <v>Tốt</v>
      </c>
      <c r="J36" s="13">
        <v>82</v>
      </c>
      <c r="K36" s="17" t="str">
        <f t="shared" si="0"/>
        <v>Tốt</v>
      </c>
    </row>
    <row r="37" spans="1:11" x14ac:dyDescent="0.25">
      <c r="A37" s="13">
        <v>25</v>
      </c>
      <c r="B37" s="13">
        <v>24021877</v>
      </c>
      <c r="C37" s="14" t="s">
        <v>1209</v>
      </c>
      <c r="D37" s="15">
        <v>38543</v>
      </c>
      <c r="E37" s="13">
        <v>80</v>
      </c>
      <c r="F37" s="13">
        <v>80</v>
      </c>
      <c r="G37" s="13">
        <v>80</v>
      </c>
      <c r="H37" s="13">
        <v>80</v>
      </c>
      <c r="I37" s="17" t="str">
        <f t="shared" si="0"/>
        <v>Tốt</v>
      </c>
      <c r="J37" s="13">
        <v>80</v>
      </c>
      <c r="K37" s="17" t="str">
        <f t="shared" si="0"/>
        <v>Tốt</v>
      </c>
    </row>
    <row r="38" spans="1:11" x14ac:dyDescent="0.25">
      <c r="A38" s="13">
        <v>26</v>
      </c>
      <c r="B38" s="13">
        <v>24021885</v>
      </c>
      <c r="C38" s="14" t="s">
        <v>490</v>
      </c>
      <c r="D38" s="15">
        <v>39025</v>
      </c>
      <c r="E38" s="13">
        <v>80</v>
      </c>
      <c r="F38" s="13">
        <v>80</v>
      </c>
      <c r="G38" s="13">
        <v>80</v>
      </c>
      <c r="H38" s="13">
        <v>80</v>
      </c>
      <c r="I38" s="17" t="str">
        <f t="shared" si="0"/>
        <v>Tốt</v>
      </c>
      <c r="J38" s="13">
        <v>80</v>
      </c>
      <c r="K38" s="17" t="str">
        <f t="shared" si="0"/>
        <v>Tốt</v>
      </c>
    </row>
    <row r="39" spans="1:11" x14ac:dyDescent="0.25">
      <c r="A39" s="13">
        <v>27</v>
      </c>
      <c r="B39" s="13">
        <v>24021893</v>
      </c>
      <c r="C39" s="14" t="s">
        <v>1210</v>
      </c>
      <c r="D39" s="15">
        <v>38950</v>
      </c>
      <c r="E39" s="13">
        <v>68</v>
      </c>
      <c r="F39" s="13">
        <v>67</v>
      </c>
      <c r="G39" s="13">
        <v>67</v>
      </c>
      <c r="H39" s="13">
        <v>67</v>
      </c>
      <c r="I39" s="17" t="str">
        <f t="shared" si="0"/>
        <v>Khá</v>
      </c>
      <c r="J39" s="13">
        <v>67</v>
      </c>
      <c r="K39" s="17" t="str">
        <f t="shared" si="0"/>
        <v>Khá</v>
      </c>
    </row>
    <row r="40" spans="1:11" x14ac:dyDescent="0.25">
      <c r="A40" s="13">
        <v>28</v>
      </c>
      <c r="B40" s="13">
        <v>24021901</v>
      </c>
      <c r="C40" s="14" t="s">
        <v>1211</v>
      </c>
      <c r="D40" s="15">
        <v>38819</v>
      </c>
      <c r="E40" s="13">
        <v>75</v>
      </c>
      <c r="F40" s="13">
        <v>85</v>
      </c>
      <c r="G40" s="13">
        <v>85</v>
      </c>
      <c r="H40" s="13">
        <v>85</v>
      </c>
      <c r="I40" s="17" t="str">
        <f t="shared" si="0"/>
        <v>Tốt</v>
      </c>
      <c r="J40" s="13">
        <v>85</v>
      </c>
      <c r="K40" s="17" t="str">
        <f t="shared" si="0"/>
        <v>Tốt</v>
      </c>
    </row>
    <row r="41" spans="1:11" x14ac:dyDescent="0.25">
      <c r="A41" s="13">
        <v>29</v>
      </c>
      <c r="B41" s="13">
        <v>24021909</v>
      </c>
      <c r="C41" s="14" t="s">
        <v>1212</v>
      </c>
      <c r="D41" s="15">
        <v>38744</v>
      </c>
      <c r="E41" s="13">
        <v>80</v>
      </c>
      <c r="F41" s="13">
        <v>80</v>
      </c>
      <c r="G41" s="13">
        <v>80</v>
      </c>
      <c r="H41" s="13">
        <v>80</v>
      </c>
      <c r="I41" s="17" t="str">
        <f t="shared" si="0"/>
        <v>Tốt</v>
      </c>
      <c r="J41" s="13">
        <v>80</v>
      </c>
      <c r="K41" s="17" t="str">
        <f t="shared" si="0"/>
        <v>Tốt</v>
      </c>
    </row>
    <row r="42" spans="1:11" x14ac:dyDescent="0.25">
      <c r="A42" s="13">
        <v>30</v>
      </c>
      <c r="B42" s="13">
        <v>24021917</v>
      </c>
      <c r="C42" s="14" t="s">
        <v>1213</v>
      </c>
      <c r="D42" s="15">
        <v>38788</v>
      </c>
      <c r="E42" s="13">
        <v>87</v>
      </c>
      <c r="F42" s="13">
        <v>89</v>
      </c>
      <c r="G42" s="13">
        <v>89</v>
      </c>
      <c r="H42" s="13">
        <v>89</v>
      </c>
      <c r="I42" s="17" t="str">
        <f t="shared" si="0"/>
        <v>Tốt</v>
      </c>
      <c r="J42" s="13">
        <v>89</v>
      </c>
      <c r="K42" s="17" t="str">
        <f t="shared" si="0"/>
        <v>Tốt</v>
      </c>
    </row>
    <row r="43" spans="1:11" x14ac:dyDescent="0.25">
      <c r="A43" s="13">
        <v>31</v>
      </c>
      <c r="B43" s="13">
        <v>24021925</v>
      </c>
      <c r="C43" s="14" t="s">
        <v>1214</v>
      </c>
      <c r="D43" s="15">
        <v>38907</v>
      </c>
      <c r="E43" s="13">
        <v>70</v>
      </c>
      <c r="F43" s="13">
        <v>80</v>
      </c>
      <c r="G43" s="13">
        <v>80</v>
      </c>
      <c r="H43" s="13">
        <v>80</v>
      </c>
      <c r="I43" s="17" t="str">
        <f t="shared" si="0"/>
        <v>Tốt</v>
      </c>
      <c r="J43" s="13">
        <v>80</v>
      </c>
      <c r="K43" s="17" t="str">
        <f t="shared" si="0"/>
        <v>Tốt</v>
      </c>
    </row>
    <row r="44" spans="1:11" x14ac:dyDescent="0.25">
      <c r="A44" s="13">
        <v>32</v>
      </c>
      <c r="B44" s="13">
        <v>24021933</v>
      </c>
      <c r="C44" s="14" t="s">
        <v>1215</v>
      </c>
      <c r="D44" s="15">
        <v>38703</v>
      </c>
      <c r="E44" s="13">
        <v>90</v>
      </c>
      <c r="F44" s="13">
        <v>90</v>
      </c>
      <c r="G44" s="13">
        <v>90</v>
      </c>
      <c r="H44" s="13">
        <v>90</v>
      </c>
      <c r="I44" s="17" t="str">
        <f t="shared" si="0"/>
        <v>Xuất sắc</v>
      </c>
      <c r="J44" s="13">
        <v>90</v>
      </c>
      <c r="K44" s="17" t="str">
        <f t="shared" si="0"/>
        <v>Xuất sắc</v>
      </c>
    </row>
    <row r="45" spans="1:11" x14ac:dyDescent="0.25">
      <c r="A45" s="13">
        <v>33</v>
      </c>
      <c r="B45" s="13">
        <v>24021941</v>
      </c>
      <c r="C45" s="14" t="s">
        <v>339</v>
      </c>
      <c r="D45" s="15">
        <v>38855</v>
      </c>
      <c r="E45" s="13">
        <v>90</v>
      </c>
      <c r="F45" s="13">
        <v>80</v>
      </c>
      <c r="G45" s="13">
        <v>80</v>
      </c>
      <c r="H45" s="13">
        <v>80</v>
      </c>
      <c r="I45" s="17" t="str">
        <f t="shared" si="0"/>
        <v>Tốt</v>
      </c>
      <c r="J45" s="13">
        <v>80</v>
      </c>
      <c r="K45" s="17" t="str">
        <f t="shared" si="0"/>
        <v>Tốt</v>
      </c>
    </row>
    <row r="46" spans="1:11" x14ac:dyDescent="0.25">
      <c r="A46" s="13">
        <v>34</v>
      </c>
      <c r="B46" s="13">
        <v>24021949</v>
      </c>
      <c r="C46" s="14" t="s">
        <v>1216</v>
      </c>
      <c r="D46" s="15">
        <v>39002</v>
      </c>
      <c r="E46" s="13">
        <v>80</v>
      </c>
      <c r="F46" s="13">
        <v>80</v>
      </c>
      <c r="G46" s="13">
        <v>80</v>
      </c>
      <c r="H46" s="13">
        <v>80</v>
      </c>
      <c r="I46" s="17" t="str">
        <f t="shared" si="0"/>
        <v>Tốt</v>
      </c>
      <c r="J46" s="13">
        <v>80</v>
      </c>
      <c r="K46" s="17" t="str">
        <f t="shared" si="0"/>
        <v>Tốt</v>
      </c>
    </row>
    <row r="47" spans="1:11" x14ac:dyDescent="0.25">
      <c r="A47" s="13">
        <v>35</v>
      </c>
      <c r="B47" s="13">
        <v>24021957</v>
      </c>
      <c r="C47" s="14" t="s">
        <v>1217</v>
      </c>
      <c r="D47" s="15">
        <v>38860</v>
      </c>
      <c r="E47" s="13">
        <v>80</v>
      </c>
      <c r="F47" s="13">
        <v>80</v>
      </c>
      <c r="G47" s="13">
        <v>80</v>
      </c>
      <c r="H47" s="13">
        <v>80</v>
      </c>
      <c r="I47" s="17" t="str">
        <f t="shared" si="0"/>
        <v>Tốt</v>
      </c>
      <c r="J47" s="13">
        <v>80</v>
      </c>
      <c r="K47" s="17" t="str">
        <f t="shared" si="0"/>
        <v>Tốt</v>
      </c>
    </row>
    <row r="48" spans="1:11" x14ac:dyDescent="0.25">
      <c r="A48" s="13">
        <v>36</v>
      </c>
      <c r="B48" s="13">
        <v>24021965</v>
      </c>
      <c r="C48" s="14" t="s">
        <v>947</v>
      </c>
      <c r="D48" s="15">
        <v>38838</v>
      </c>
      <c r="E48" s="13">
        <v>90</v>
      </c>
      <c r="F48" s="13">
        <v>80</v>
      </c>
      <c r="G48" s="13">
        <v>80</v>
      </c>
      <c r="H48" s="13">
        <v>80</v>
      </c>
      <c r="I48" s="17" t="str">
        <f t="shared" si="0"/>
        <v>Tốt</v>
      </c>
      <c r="J48" s="13">
        <v>80</v>
      </c>
      <c r="K48" s="17" t="str">
        <f t="shared" si="0"/>
        <v>Tốt</v>
      </c>
    </row>
    <row r="49" spans="1:11" x14ac:dyDescent="0.25">
      <c r="A49" s="13">
        <v>37</v>
      </c>
      <c r="B49" s="13">
        <v>24021973</v>
      </c>
      <c r="C49" s="14" t="s">
        <v>1218</v>
      </c>
      <c r="D49" s="15">
        <v>38997</v>
      </c>
      <c r="E49" s="13">
        <v>80</v>
      </c>
      <c r="F49" s="13">
        <v>80</v>
      </c>
      <c r="G49" s="13">
        <v>80</v>
      </c>
      <c r="H49" s="13">
        <v>80</v>
      </c>
      <c r="I49" s="17" t="str">
        <f t="shared" si="0"/>
        <v>Tốt</v>
      </c>
      <c r="J49" s="13">
        <v>80</v>
      </c>
      <c r="K49" s="17" t="str">
        <f t="shared" si="0"/>
        <v>Tốt</v>
      </c>
    </row>
    <row r="50" spans="1:11" x14ac:dyDescent="0.25">
      <c r="A50" s="13">
        <v>38</v>
      </c>
      <c r="B50" s="13">
        <v>24021981</v>
      </c>
      <c r="C50" s="14" t="s">
        <v>1219</v>
      </c>
      <c r="D50" s="15">
        <v>39039</v>
      </c>
      <c r="E50" s="13">
        <v>70</v>
      </c>
      <c r="F50" s="13">
        <v>80</v>
      </c>
      <c r="G50" s="13">
        <v>80</v>
      </c>
      <c r="H50" s="13">
        <v>80</v>
      </c>
      <c r="I50" s="17" t="str">
        <f t="shared" si="0"/>
        <v>Tốt</v>
      </c>
      <c r="J50" s="13">
        <v>80</v>
      </c>
      <c r="K50" s="17" t="str">
        <f t="shared" si="0"/>
        <v>Tốt</v>
      </c>
    </row>
    <row r="51" spans="1:11" x14ac:dyDescent="0.25">
      <c r="A51" s="13">
        <v>39</v>
      </c>
      <c r="B51" s="13">
        <v>24021989</v>
      </c>
      <c r="C51" s="14" t="s">
        <v>1220</v>
      </c>
      <c r="D51" s="15">
        <v>39042</v>
      </c>
      <c r="E51" s="13">
        <v>90</v>
      </c>
      <c r="F51" s="13">
        <v>92</v>
      </c>
      <c r="G51" s="13">
        <v>92</v>
      </c>
      <c r="H51" s="13">
        <v>92</v>
      </c>
      <c r="I51" s="17" t="str">
        <f t="shared" si="0"/>
        <v>Xuất sắc</v>
      </c>
      <c r="J51" s="13">
        <v>92</v>
      </c>
      <c r="K51" s="17" t="str">
        <f t="shared" si="0"/>
        <v>Xuất sắc</v>
      </c>
    </row>
    <row r="52" spans="1:11" x14ac:dyDescent="0.25">
      <c r="A52" s="13">
        <v>40</v>
      </c>
      <c r="B52" s="13">
        <v>24021997</v>
      </c>
      <c r="C52" s="14" t="s">
        <v>1188</v>
      </c>
      <c r="D52" s="15">
        <v>38869</v>
      </c>
      <c r="E52" s="13">
        <v>80</v>
      </c>
      <c r="F52" s="13">
        <v>80</v>
      </c>
      <c r="G52" s="13">
        <v>80</v>
      </c>
      <c r="H52" s="13">
        <v>80</v>
      </c>
      <c r="I52" s="17" t="str">
        <f t="shared" si="0"/>
        <v>Tốt</v>
      </c>
      <c r="J52" s="13">
        <v>80</v>
      </c>
      <c r="K52" s="17" t="str">
        <f t="shared" si="0"/>
        <v>Tốt</v>
      </c>
    </row>
    <row r="53" spans="1:11" x14ac:dyDescent="0.25">
      <c r="A53" s="13">
        <v>41</v>
      </c>
      <c r="B53" s="13">
        <v>24022005</v>
      </c>
      <c r="C53" s="14" t="s">
        <v>1221</v>
      </c>
      <c r="D53" s="15">
        <v>38972</v>
      </c>
      <c r="E53" s="13">
        <v>90</v>
      </c>
      <c r="F53" s="13">
        <v>90</v>
      </c>
      <c r="G53" s="13">
        <v>90</v>
      </c>
      <c r="H53" s="13">
        <v>90</v>
      </c>
      <c r="I53" s="17" t="str">
        <f t="shared" si="0"/>
        <v>Xuất sắc</v>
      </c>
      <c r="J53" s="13">
        <v>90</v>
      </c>
      <c r="K53" s="17" t="str">
        <f t="shared" si="0"/>
        <v>Xuất sắc</v>
      </c>
    </row>
    <row r="55" spans="1:11" x14ac:dyDescent="0.25">
      <c r="A55" s="38" t="s">
        <v>812</v>
      </c>
      <c r="B55" s="38"/>
      <c r="C55" s="38"/>
    </row>
  </sheetData>
  <mergeCells count="16">
    <mergeCell ref="A6:K6"/>
    <mergeCell ref="A1:D1"/>
    <mergeCell ref="G1:K1"/>
    <mergeCell ref="A2:D2"/>
    <mergeCell ref="G2:K2"/>
    <mergeCell ref="A5:K5"/>
    <mergeCell ref="A55:C5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9C026-09A6-4E46-A721-D33177BCD6BA}">
  <dimension ref="A1:K54"/>
  <sheetViews>
    <sheetView topLeftCell="A37" workbookViewId="0">
      <selection activeCell="A54" sqref="A54:C54"/>
    </sheetView>
  </sheetViews>
  <sheetFormatPr defaultRowHeight="15" x14ac:dyDescent="0.25"/>
  <cols>
    <col min="1" max="1" width="6.125" style="4" customWidth="1"/>
    <col min="2" max="2" width="9" style="4"/>
    <col min="3" max="3" width="21.25" style="1" bestFit="1" customWidth="1"/>
    <col min="4" max="4" width="11.375" style="4" customWidth="1"/>
    <col min="5" max="5" width="6.875" style="4" bestFit="1" customWidth="1"/>
    <col min="6" max="8" width="5.375" style="4" bestFit="1" customWidth="1"/>
    <col min="9" max="9" width="9" style="1"/>
    <col min="10" max="10" width="5.375" style="4" bestFit="1" customWidth="1"/>
    <col min="11" max="16384" width="9" style="1"/>
  </cols>
  <sheetData>
    <row r="1" spans="1:11" ht="16.5" x14ac:dyDescent="0.25">
      <c r="A1" s="35" t="s">
        <v>0</v>
      </c>
      <c r="B1" s="35"/>
      <c r="C1" s="35"/>
      <c r="D1" s="35"/>
      <c r="G1" s="36" t="s">
        <v>2</v>
      </c>
      <c r="H1" s="36"/>
      <c r="I1" s="36"/>
      <c r="J1" s="36"/>
      <c r="K1" s="36"/>
    </row>
    <row r="2" spans="1:11" ht="16.5" x14ac:dyDescent="0.25">
      <c r="A2" s="37" t="s">
        <v>1</v>
      </c>
      <c r="B2" s="37"/>
      <c r="C2" s="37"/>
      <c r="D2" s="37"/>
      <c r="G2" s="36" t="s">
        <v>3</v>
      </c>
      <c r="H2" s="36"/>
      <c r="I2" s="36"/>
      <c r="J2" s="36"/>
      <c r="K2" s="36"/>
    </row>
    <row r="5" spans="1:11" ht="19.5" x14ac:dyDescent="0.25">
      <c r="A5" s="34" t="s">
        <v>4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ht="19.5" x14ac:dyDescent="0.25">
      <c r="A6" s="34" t="s">
        <v>54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ht="19.5" x14ac:dyDescent="0.25">
      <c r="A7" s="34" t="s">
        <v>20</v>
      </c>
      <c r="B7" s="34"/>
      <c r="C7" s="34"/>
      <c r="D7" s="34"/>
      <c r="E7" s="34"/>
      <c r="F7" s="34"/>
      <c r="G7" s="34"/>
      <c r="H7" s="34"/>
      <c r="I7" s="34"/>
      <c r="J7" s="34"/>
      <c r="K7" s="34"/>
    </row>
    <row r="10" spans="1:11" ht="15.75" x14ac:dyDescent="0.25">
      <c r="A10" s="39" t="s">
        <v>5</v>
      </c>
      <c r="B10" s="40" t="s">
        <v>6</v>
      </c>
      <c r="C10" s="40" t="s">
        <v>7</v>
      </c>
      <c r="D10" s="40" t="s">
        <v>8</v>
      </c>
      <c r="E10" s="5" t="s">
        <v>9</v>
      </c>
      <c r="F10" s="5" t="s">
        <v>9</v>
      </c>
      <c r="G10" s="5" t="s">
        <v>9</v>
      </c>
      <c r="H10" s="40" t="s">
        <v>13</v>
      </c>
      <c r="I10" s="40"/>
      <c r="J10" s="40" t="s">
        <v>13</v>
      </c>
      <c r="K10" s="40"/>
    </row>
    <row r="11" spans="1:11" ht="36.75" customHeight="1" x14ac:dyDescent="0.25">
      <c r="A11" s="39"/>
      <c r="B11" s="40"/>
      <c r="C11" s="40"/>
      <c r="D11" s="40"/>
      <c r="E11" s="5" t="s">
        <v>10</v>
      </c>
      <c r="F11" s="5" t="s">
        <v>11</v>
      </c>
      <c r="G11" s="5" t="s">
        <v>12</v>
      </c>
      <c r="H11" s="40" t="s">
        <v>14</v>
      </c>
      <c r="I11" s="40"/>
      <c r="J11" s="40" t="s">
        <v>29</v>
      </c>
      <c r="K11" s="40"/>
    </row>
    <row r="12" spans="1:11" ht="15.75" x14ac:dyDescent="0.25">
      <c r="A12" s="39"/>
      <c r="B12" s="40"/>
      <c r="C12" s="40"/>
      <c r="D12" s="40"/>
      <c r="E12" s="6"/>
      <c r="F12" s="6"/>
      <c r="G12" s="6"/>
      <c r="H12" s="5" t="s">
        <v>9</v>
      </c>
      <c r="I12" s="5" t="s">
        <v>15</v>
      </c>
      <c r="J12" s="5" t="s">
        <v>9</v>
      </c>
      <c r="K12" s="5" t="s">
        <v>15</v>
      </c>
    </row>
    <row r="13" spans="1:11" x14ac:dyDescent="0.25">
      <c r="A13" s="13">
        <v>1</v>
      </c>
      <c r="B13" s="13">
        <v>24021686</v>
      </c>
      <c r="C13" s="14" t="s">
        <v>137</v>
      </c>
      <c r="D13" s="15">
        <v>38723</v>
      </c>
      <c r="E13" s="13">
        <v>85</v>
      </c>
      <c r="F13" s="13">
        <v>85</v>
      </c>
      <c r="G13" s="13">
        <v>85</v>
      </c>
      <c r="H13" s="13">
        <v>85</v>
      </c>
      <c r="I13" s="17" t="str">
        <f t="shared" ref="I13:K52" si="0">IF(H13&gt;=90,"Xuất sắc",IF(H13&gt;=80,"Tốt", IF(H13&gt;=65,"Khá",IF(H13&gt;=50,"Trung bình", IF(H13&gt;=35, "Yếu", "Kém")))))</f>
        <v>Tốt</v>
      </c>
      <c r="J13" s="13">
        <v>85</v>
      </c>
      <c r="K13" s="17" t="str">
        <f t="shared" si="0"/>
        <v>Tốt</v>
      </c>
    </row>
    <row r="14" spans="1:11" x14ac:dyDescent="0.25">
      <c r="A14" s="13">
        <v>2</v>
      </c>
      <c r="B14" s="13">
        <v>24021694</v>
      </c>
      <c r="C14" s="14" t="s">
        <v>523</v>
      </c>
      <c r="D14" s="15">
        <v>39003</v>
      </c>
      <c r="E14" s="13">
        <v>90</v>
      </c>
      <c r="F14" s="13">
        <v>90</v>
      </c>
      <c r="G14" s="13">
        <v>90</v>
      </c>
      <c r="H14" s="13">
        <v>90</v>
      </c>
      <c r="I14" s="17" t="str">
        <f t="shared" si="0"/>
        <v>Xuất sắc</v>
      </c>
      <c r="J14" s="13">
        <v>90</v>
      </c>
      <c r="K14" s="17" t="str">
        <f t="shared" si="0"/>
        <v>Xuất sắc</v>
      </c>
    </row>
    <row r="15" spans="1:11" x14ac:dyDescent="0.25">
      <c r="A15" s="13">
        <v>3</v>
      </c>
      <c r="B15" s="13">
        <v>24021702</v>
      </c>
      <c r="C15" s="14" t="s">
        <v>1222</v>
      </c>
      <c r="D15" s="15">
        <v>38907</v>
      </c>
      <c r="E15" s="13">
        <v>90</v>
      </c>
      <c r="F15" s="13">
        <v>90</v>
      </c>
      <c r="G15" s="13">
        <v>90</v>
      </c>
      <c r="H15" s="13">
        <v>90</v>
      </c>
      <c r="I15" s="17" t="str">
        <f t="shared" si="0"/>
        <v>Xuất sắc</v>
      </c>
      <c r="J15" s="13">
        <v>90</v>
      </c>
      <c r="K15" s="17" t="str">
        <f t="shared" si="0"/>
        <v>Xuất sắc</v>
      </c>
    </row>
    <row r="16" spans="1:11" x14ac:dyDescent="0.25">
      <c r="A16" s="13">
        <v>4</v>
      </c>
      <c r="B16" s="13">
        <v>24021710</v>
      </c>
      <c r="C16" s="14" t="s">
        <v>1223</v>
      </c>
      <c r="D16" s="15">
        <v>38938</v>
      </c>
      <c r="E16" s="13">
        <v>80</v>
      </c>
      <c r="F16" s="13">
        <v>80</v>
      </c>
      <c r="G16" s="13">
        <v>80</v>
      </c>
      <c r="H16" s="13">
        <v>80</v>
      </c>
      <c r="I16" s="17" t="str">
        <f t="shared" si="0"/>
        <v>Tốt</v>
      </c>
      <c r="J16" s="13">
        <v>80</v>
      </c>
      <c r="K16" s="17" t="str">
        <f t="shared" si="0"/>
        <v>Tốt</v>
      </c>
    </row>
    <row r="17" spans="1:11" x14ac:dyDescent="0.25">
      <c r="A17" s="13">
        <v>5</v>
      </c>
      <c r="B17" s="13">
        <v>24021718</v>
      </c>
      <c r="C17" s="14" t="s">
        <v>1224</v>
      </c>
      <c r="D17" s="15">
        <v>38898</v>
      </c>
      <c r="E17" s="13">
        <v>90</v>
      </c>
      <c r="F17" s="13">
        <v>90</v>
      </c>
      <c r="G17" s="13">
        <v>90</v>
      </c>
      <c r="H17" s="13">
        <v>90</v>
      </c>
      <c r="I17" s="17" t="str">
        <f t="shared" si="0"/>
        <v>Xuất sắc</v>
      </c>
      <c r="J17" s="13">
        <v>90</v>
      </c>
      <c r="K17" s="17" t="str">
        <f t="shared" si="0"/>
        <v>Xuất sắc</v>
      </c>
    </row>
    <row r="18" spans="1:11" x14ac:dyDescent="0.25">
      <c r="A18" s="13">
        <v>6</v>
      </c>
      <c r="B18" s="13">
        <v>24021726</v>
      </c>
      <c r="C18" s="14" t="s">
        <v>1225</v>
      </c>
      <c r="D18" s="15">
        <v>38997</v>
      </c>
      <c r="E18" s="13">
        <v>85</v>
      </c>
      <c r="F18" s="13">
        <v>85</v>
      </c>
      <c r="G18" s="13">
        <v>85</v>
      </c>
      <c r="H18" s="13">
        <v>85</v>
      </c>
      <c r="I18" s="17" t="str">
        <f t="shared" si="0"/>
        <v>Tốt</v>
      </c>
      <c r="J18" s="13">
        <v>85</v>
      </c>
      <c r="K18" s="17" t="str">
        <f t="shared" si="0"/>
        <v>Tốt</v>
      </c>
    </row>
    <row r="19" spans="1:11" x14ac:dyDescent="0.25">
      <c r="A19" s="13">
        <v>7</v>
      </c>
      <c r="B19" s="13">
        <v>24021734</v>
      </c>
      <c r="C19" s="14" t="s">
        <v>1226</v>
      </c>
      <c r="D19" s="15">
        <v>39027</v>
      </c>
      <c r="E19" s="13">
        <v>80</v>
      </c>
      <c r="F19" s="13">
        <v>80</v>
      </c>
      <c r="G19" s="13">
        <v>80</v>
      </c>
      <c r="H19" s="13">
        <v>80</v>
      </c>
      <c r="I19" s="17" t="str">
        <f t="shared" si="0"/>
        <v>Tốt</v>
      </c>
      <c r="J19" s="13">
        <v>80</v>
      </c>
      <c r="K19" s="17" t="str">
        <f t="shared" si="0"/>
        <v>Tốt</v>
      </c>
    </row>
    <row r="20" spans="1:11" x14ac:dyDescent="0.25">
      <c r="A20" s="13">
        <v>8</v>
      </c>
      <c r="B20" s="13">
        <v>24021742</v>
      </c>
      <c r="C20" s="14" t="s">
        <v>1227</v>
      </c>
      <c r="D20" s="15">
        <v>38724</v>
      </c>
      <c r="E20" s="13">
        <v>77</v>
      </c>
      <c r="F20" s="13">
        <v>77</v>
      </c>
      <c r="G20" s="13">
        <v>77</v>
      </c>
      <c r="H20" s="13">
        <v>77</v>
      </c>
      <c r="I20" s="17" t="str">
        <f t="shared" si="0"/>
        <v>Khá</v>
      </c>
      <c r="J20" s="13">
        <v>77</v>
      </c>
      <c r="K20" s="17" t="str">
        <f t="shared" si="0"/>
        <v>Khá</v>
      </c>
    </row>
    <row r="21" spans="1:11" x14ac:dyDescent="0.25">
      <c r="A21" s="13">
        <v>9</v>
      </c>
      <c r="B21" s="13">
        <v>24021750</v>
      </c>
      <c r="C21" s="14" t="s">
        <v>1228</v>
      </c>
      <c r="D21" s="15">
        <v>38847</v>
      </c>
      <c r="E21" s="13">
        <v>80</v>
      </c>
      <c r="F21" s="13">
        <v>80</v>
      </c>
      <c r="G21" s="13">
        <v>80</v>
      </c>
      <c r="H21" s="13">
        <v>80</v>
      </c>
      <c r="I21" s="17" t="str">
        <f t="shared" si="0"/>
        <v>Tốt</v>
      </c>
      <c r="J21" s="13">
        <v>80</v>
      </c>
      <c r="K21" s="17" t="str">
        <f t="shared" si="0"/>
        <v>Tốt</v>
      </c>
    </row>
    <row r="22" spans="1:11" x14ac:dyDescent="0.25">
      <c r="A22" s="13">
        <v>10</v>
      </c>
      <c r="B22" s="13">
        <v>24021758</v>
      </c>
      <c r="C22" s="14" t="s">
        <v>1229</v>
      </c>
      <c r="D22" s="15">
        <v>38984</v>
      </c>
      <c r="E22" s="13">
        <v>77</v>
      </c>
      <c r="F22" s="13">
        <v>77</v>
      </c>
      <c r="G22" s="13">
        <v>77</v>
      </c>
      <c r="H22" s="13">
        <v>77</v>
      </c>
      <c r="I22" s="17" t="str">
        <f t="shared" si="0"/>
        <v>Khá</v>
      </c>
      <c r="J22" s="13">
        <v>77</v>
      </c>
      <c r="K22" s="17" t="str">
        <f t="shared" si="0"/>
        <v>Khá</v>
      </c>
    </row>
    <row r="23" spans="1:11" x14ac:dyDescent="0.25">
      <c r="A23" s="13">
        <v>11</v>
      </c>
      <c r="B23" s="13">
        <v>24021766</v>
      </c>
      <c r="C23" s="14" t="s">
        <v>1230</v>
      </c>
      <c r="D23" s="15">
        <v>38732</v>
      </c>
      <c r="E23" s="13">
        <v>80</v>
      </c>
      <c r="F23" s="13">
        <v>80</v>
      </c>
      <c r="G23" s="13">
        <v>80</v>
      </c>
      <c r="H23" s="13">
        <v>80</v>
      </c>
      <c r="I23" s="17" t="str">
        <f t="shared" si="0"/>
        <v>Tốt</v>
      </c>
      <c r="J23" s="13">
        <v>80</v>
      </c>
      <c r="K23" s="17" t="str">
        <f t="shared" si="0"/>
        <v>Tốt</v>
      </c>
    </row>
    <row r="24" spans="1:11" x14ac:dyDescent="0.25">
      <c r="A24" s="13">
        <v>12</v>
      </c>
      <c r="B24" s="13">
        <v>24021774</v>
      </c>
      <c r="C24" s="14" t="s">
        <v>932</v>
      </c>
      <c r="D24" s="15">
        <v>38893</v>
      </c>
      <c r="E24" s="13">
        <v>100</v>
      </c>
      <c r="F24" s="13">
        <v>100</v>
      </c>
      <c r="G24" s="13">
        <v>100</v>
      </c>
      <c r="H24" s="13">
        <v>100</v>
      </c>
      <c r="I24" s="17" t="str">
        <f t="shared" si="0"/>
        <v>Xuất sắc</v>
      </c>
      <c r="J24" s="13">
        <v>100</v>
      </c>
      <c r="K24" s="17" t="str">
        <f t="shared" si="0"/>
        <v>Xuất sắc</v>
      </c>
    </row>
    <row r="25" spans="1:11" x14ac:dyDescent="0.25">
      <c r="A25" s="13">
        <v>13</v>
      </c>
      <c r="B25" s="13">
        <v>24021782</v>
      </c>
      <c r="C25" s="14" t="s">
        <v>1231</v>
      </c>
      <c r="D25" s="15">
        <v>39003</v>
      </c>
      <c r="E25" s="13">
        <v>80</v>
      </c>
      <c r="F25" s="13">
        <v>80</v>
      </c>
      <c r="G25" s="13">
        <v>80</v>
      </c>
      <c r="H25" s="13">
        <v>80</v>
      </c>
      <c r="I25" s="17" t="str">
        <f t="shared" si="0"/>
        <v>Tốt</v>
      </c>
      <c r="J25" s="13">
        <v>80</v>
      </c>
      <c r="K25" s="17" t="str">
        <f t="shared" si="0"/>
        <v>Tốt</v>
      </c>
    </row>
    <row r="26" spans="1:11" x14ac:dyDescent="0.25">
      <c r="A26" s="13">
        <v>14</v>
      </c>
      <c r="B26" s="13">
        <v>24021790</v>
      </c>
      <c r="C26" s="14" t="s">
        <v>1232</v>
      </c>
      <c r="D26" s="15">
        <v>38755</v>
      </c>
      <c r="E26" s="13">
        <v>82</v>
      </c>
      <c r="F26" s="13">
        <v>82</v>
      </c>
      <c r="G26" s="13">
        <v>82</v>
      </c>
      <c r="H26" s="13">
        <v>82</v>
      </c>
      <c r="I26" s="17" t="str">
        <f t="shared" si="0"/>
        <v>Tốt</v>
      </c>
      <c r="J26" s="13">
        <v>82</v>
      </c>
      <c r="K26" s="17" t="str">
        <f t="shared" si="0"/>
        <v>Tốt</v>
      </c>
    </row>
    <row r="27" spans="1:11" x14ac:dyDescent="0.25">
      <c r="A27" s="13">
        <v>15</v>
      </c>
      <c r="B27" s="13">
        <v>24021798</v>
      </c>
      <c r="C27" s="14" t="s">
        <v>1233</v>
      </c>
      <c r="D27" s="15">
        <v>38757</v>
      </c>
      <c r="E27" s="13">
        <v>89</v>
      </c>
      <c r="F27" s="13">
        <v>89</v>
      </c>
      <c r="G27" s="13">
        <v>89</v>
      </c>
      <c r="H27" s="13">
        <v>89</v>
      </c>
      <c r="I27" s="17" t="str">
        <f t="shared" si="0"/>
        <v>Tốt</v>
      </c>
      <c r="J27" s="13">
        <v>89</v>
      </c>
      <c r="K27" s="17" t="str">
        <f t="shared" si="0"/>
        <v>Tốt</v>
      </c>
    </row>
    <row r="28" spans="1:11" x14ac:dyDescent="0.25">
      <c r="A28" s="13">
        <v>16</v>
      </c>
      <c r="B28" s="13">
        <v>24021806</v>
      </c>
      <c r="C28" s="14" t="s">
        <v>1234</v>
      </c>
      <c r="D28" s="15">
        <v>39018</v>
      </c>
      <c r="E28" s="13">
        <v>80</v>
      </c>
      <c r="F28" s="13">
        <v>80</v>
      </c>
      <c r="G28" s="13">
        <v>80</v>
      </c>
      <c r="H28" s="13">
        <v>80</v>
      </c>
      <c r="I28" s="17" t="str">
        <f t="shared" si="0"/>
        <v>Tốt</v>
      </c>
      <c r="J28" s="13">
        <v>80</v>
      </c>
      <c r="K28" s="17" t="str">
        <f t="shared" si="0"/>
        <v>Tốt</v>
      </c>
    </row>
    <row r="29" spans="1:11" x14ac:dyDescent="0.25">
      <c r="A29" s="13">
        <v>17</v>
      </c>
      <c r="B29" s="13">
        <v>24021814</v>
      </c>
      <c r="C29" s="14" t="s">
        <v>1235</v>
      </c>
      <c r="D29" s="15">
        <v>38841</v>
      </c>
      <c r="E29" s="13">
        <v>92</v>
      </c>
      <c r="F29" s="13">
        <v>92</v>
      </c>
      <c r="G29" s="13">
        <v>92</v>
      </c>
      <c r="H29" s="13">
        <v>92</v>
      </c>
      <c r="I29" s="17" t="str">
        <f t="shared" si="0"/>
        <v>Xuất sắc</v>
      </c>
      <c r="J29" s="13">
        <v>92</v>
      </c>
      <c r="K29" s="17" t="str">
        <f t="shared" si="0"/>
        <v>Xuất sắc</v>
      </c>
    </row>
    <row r="30" spans="1:11" x14ac:dyDescent="0.25">
      <c r="A30" s="13">
        <v>18</v>
      </c>
      <c r="B30" s="13">
        <v>24021822</v>
      </c>
      <c r="C30" s="14" t="s">
        <v>1236</v>
      </c>
      <c r="D30" s="15">
        <v>39068</v>
      </c>
      <c r="E30" s="13">
        <v>80</v>
      </c>
      <c r="F30" s="13">
        <v>80</v>
      </c>
      <c r="G30" s="13">
        <v>80</v>
      </c>
      <c r="H30" s="13">
        <v>80</v>
      </c>
      <c r="I30" s="17" t="str">
        <f t="shared" si="0"/>
        <v>Tốt</v>
      </c>
      <c r="J30" s="13">
        <v>80</v>
      </c>
      <c r="K30" s="17" t="str">
        <f t="shared" si="0"/>
        <v>Tốt</v>
      </c>
    </row>
    <row r="31" spans="1:11" x14ac:dyDescent="0.25">
      <c r="A31" s="13">
        <v>19</v>
      </c>
      <c r="B31" s="13">
        <v>24021830</v>
      </c>
      <c r="C31" s="14" t="s">
        <v>1237</v>
      </c>
      <c r="D31" s="15">
        <v>38734</v>
      </c>
      <c r="E31" s="13">
        <v>90</v>
      </c>
      <c r="F31" s="13">
        <v>90</v>
      </c>
      <c r="G31" s="13">
        <v>90</v>
      </c>
      <c r="H31" s="13">
        <v>90</v>
      </c>
      <c r="I31" s="17" t="str">
        <f t="shared" si="0"/>
        <v>Xuất sắc</v>
      </c>
      <c r="J31" s="13">
        <v>90</v>
      </c>
      <c r="K31" s="17" t="str">
        <f t="shared" si="0"/>
        <v>Xuất sắc</v>
      </c>
    </row>
    <row r="32" spans="1:11" x14ac:dyDescent="0.25">
      <c r="A32" s="13">
        <v>20</v>
      </c>
      <c r="B32" s="13">
        <v>24021838</v>
      </c>
      <c r="C32" s="14" t="s">
        <v>1238</v>
      </c>
      <c r="D32" s="15">
        <v>38777</v>
      </c>
      <c r="E32" s="13">
        <v>85</v>
      </c>
      <c r="F32" s="13">
        <v>85</v>
      </c>
      <c r="G32" s="13">
        <v>85</v>
      </c>
      <c r="H32" s="13">
        <v>85</v>
      </c>
      <c r="I32" s="17" t="str">
        <f t="shared" si="0"/>
        <v>Tốt</v>
      </c>
      <c r="J32" s="13">
        <v>85</v>
      </c>
      <c r="K32" s="17" t="str">
        <f t="shared" si="0"/>
        <v>Tốt</v>
      </c>
    </row>
    <row r="33" spans="1:11" x14ac:dyDescent="0.25">
      <c r="A33" s="13">
        <v>21</v>
      </c>
      <c r="B33" s="13">
        <v>24021846</v>
      </c>
      <c r="C33" s="14" t="s">
        <v>1239</v>
      </c>
      <c r="D33" s="15">
        <v>38403</v>
      </c>
      <c r="E33" s="13">
        <v>84</v>
      </c>
      <c r="F33" s="13">
        <v>84</v>
      </c>
      <c r="G33" s="13">
        <v>84</v>
      </c>
      <c r="H33" s="13">
        <v>84</v>
      </c>
      <c r="I33" s="17" t="str">
        <f t="shared" si="0"/>
        <v>Tốt</v>
      </c>
      <c r="J33" s="13">
        <v>84</v>
      </c>
      <c r="K33" s="17" t="str">
        <f t="shared" si="0"/>
        <v>Tốt</v>
      </c>
    </row>
    <row r="34" spans="1:11" x14ac:dyDescent="0.25">
      <c r="A34" s="13">
        <v>22</v>
      </c>
      <c r="B34" s="13">
        <v>24021854</v>
      </c>
      <c r="C34" s="14" t="s">
        <v>1240</v>
      </c>
      <c r="D34" s="15">
        <v>38994</v>
      </c>
      <c r="E34" s="13">
        <v>85</v>
      </c>
      <c r="F34" s="13">
        <v>85</v>
      </c>
      <c r="G34" s="13">
        <v>85</v>
      </c>
      <c r="H34" s="13">
        <v>85</v>
      </c>
      <c r="I34" s="17" t="str">
        <f t="shared" si="0"/>
        <v>Tốt</v>
      </c>
      <c r="J34" s="13">
        <v>85</v>
      </c>
      <c r="K34" s="17" t="str">
        <f t="shared" si="0"/>
        <v>Tốt</v>
      </c>
    </row>
    <row r="35" spans="1:11" x14ac:dyDescent="0.25">
      <c r="A35" s="13">
        <v>23</v>
      </c>
      <c r="B35" s="13">
        <v>24021870</v>
      </c>
      <c r="C35" s="14" t="s">
        <v>165</v>
      </c>
      <c r="D35" s="15">
        <v>38718</v>
      </c>
      <c r="E35" s="13">
        <v>80</v>
      </c>
      <c r="F35" s="13">
        <v>80</v>
      </c>
      <c r="G35" s="13">
        <v>80</v>
      </c>
      <c r="H35" s="13">
        <v>80</v>
      </c>
      <c r="I35" s="17" t="str">
        <f t="shared" si="0"/>
        <v>Tốt</v>
      </c>
      <c r="J35" s="13">
        <v>80</v>
      </c>
      <c r="K35" s="17" t="str">
        <f t="shared" si="0"/>
        <v>Tốt</v>
      </c>
    </row>
    <row r="36" spans="1:11" x14ac:dyDescent="0.25">
      <c r="A36" s="13">
        <v>24</v>
      </c>
      <c r="B36" s="13">
        <v>24021878</v>
      </c>
      <c r="C36" s="14" t="s">
        <v>1241</v>
      </c>
      <c r="D36" s="15">
        <v>38771</v>
      </c>
      <c r="E36" s="13">
        <v>90</v>
      </c>
      <c r="F36" s="13">
        <v>90</v>
      </c>
      <c r="G36" s="13">
        <v>90</v>
      </c>
      <c r="H36" s="13">
        <v>90</v>
      </c>
      <c r="I36" s="17" t="str">
        <f t="shared" si="0"/>
        <v>Xuất sắc</v>
      </c>
      <c r="J36" s="13">
        <v>90</v>
      </c>
      <c r="K36" s="17" t="str">
        <f t="shared" si="0"/>
        <v>Xuất sắc</v>
      </c>
    </row>
    <row r="37" spans="1:11" x14ac:dyDescent="0.25">
      <c r="A37" s="13">
        <v>25</v>
      </c>
      <c r="B37" s="13">
        <v>24021886</v>
      </c>
      <c r="C37" s="14" t="s">
        <v>1242</v>
      </c>
      <c r="D37" s="15">
        <v>39034</v>
      </c>
      <c r="E37" s="13">
        <v>85</v>
      </c>
      <c r="F37" s="13">
        <v>85</v>
      </c>
      <c r="G37" s="13">
        <v>85</v>
      </c>
      <c r="H37" s="13">
        <v>85</v>
      </c>
      <c r="I37" s="17" t="str">
        <f t="shared" si="0"/>
        <v>Tốt</v>
      </c>
      <c r="J37" s="13">
        <v>85</v>
      </c>
      <c r="K37" s="17" t="str">
        <f t="shared" si="0"/>
        <v>Tốt</v>
      </c>
    </row>
    <row r="38" spans="1:11" x14ac:dyDescent="0.25">
      <c r="A38" s="13">
        <v>26</v>
      </c>
      <c r="B38" s="13">
        <v>24021894</v>
      </c>
      <c r="C38" s="14" t="s">
        <v>1243</v>
      </c>
      <c r="D38" s="15">
        <v>38784</v>
      </c>
      <c r="E38" s="13">
        <v>87</v>
      </c>
      <c r="F38" s="13">
        <v>87</v>
      </c>
      <c r="G38" s="13">
        <v>87</v>
      </c>
      <c r="H38" s="13">
        <v>87</v>
      </c>
      <c r="I38" s="17" t="str">
        <f t="shared" si="0"/>
        <v>Tốt</v>
      </c>
      <c r="J38" s="13">
        <v>87</v>
      </c>
      <c r="K38" s="17" t="str">
        <f t="shared" si="0"/>
        <v>Tốt</v>
      </c>
    </row>
    <row r="39" spans="1:11" x14ac:dyDescent="0.25">
      <c r="A39" s="13">
        <v>27</v>
      </c>
      <c r="B39" s="13">
        <v>24021902</v>
      </c>
      <c r="C39" s="14" t="s">
        <v>1244</v>
      </c>
      <c r="D39" s="15">
        <v>39054</v>
      </c>
      <c r="E39" s="13">
        <v>90</v>
      </c>
      <c r="F39" s="13">
        <v>90</v>
      </c>
      <c r="G39" s="13">
        <v>90</v>
      </c>
      <c r="H39" s="13">
        <v>90</v>
      </c>
      <c r="I39" s="17" t="str">
        <f t="shared" si="0"/>
        <v>Xuất sắc</v>
      </c>
      <c r="J39" s="13">
        <v>90</v>
      </c>
      <c r="K39" s="17" t="str">
        <f t="shared" si="0"/>
        <v>Xuất sắc</v>
      </c>
    </row>
    <row r="40" spans="1:11" x14ac:dyDescent="0.25">
      <c r="A40" s="13">
        <v>28</v>
      </c>
      <c r="B40" s="13">
        <v>24021910</v>
      </c>
      <c r="C40" s="14" t="s">
        <v>1245</v>
      </c>
      <c r="D40" s="15">
        <v>38944</v>
      </c>
      <c r="E40" s="13">
        <v>82</v>
      </c>
      <c r="F40" s="13">
        <v>82</v>
      </c>
      <c r="G40" s="13">
        <v>82</v>
      </c>
      <c r="H40" s="13">
        <v>82</v>
      </c>
      <c r="I40" s="17" t="str">
        <f t="shared" si="0"/>
        <v>Tốt</v>
      </c>
      <c r="J40" s="13">
        <v>82</v>
      </c>
      <c r="K40" s="17" t="str">
        <f t="shared" si="0"/>
        <v>Tốt</v>
      </c>
    </row>
    <row r="41" spans="1:11" x14ac:dyDescent="0.25">
      <c r="A41" s="13">
        <v>29</v>
      </c>
      <c r="B41" s="13">
        <v>24021918</v>
      </c>
      <c r="C41" s="14" t="s">
        <v>1246</v>
      </c>
      <c r="D41" s="15">
        <v>38875</v>
      </c>
      <c r="E41" s="13">
        <v>90</v>
      </c>
      <c r="F41" s="13">
        <v>90</v>
      </c>
      <c r="G41" s="13">
        <v>90</v>
      </c>
      <c r="H41" s="13">
        <v>90</v>
      </c>
      <c r="I41" s="17" t="str">
        <f t="shared" si="0"/>
        <v>Xuất sắc</v>
      </c>
      <c r="J41" s="13">
        <v>90</v>
      </c>
      <c r="K41" s="17" t="str">
        <f t="shared" si="0"/>
        <v>Xuất sắc</v>
      </c>
    </row>
    <row r="42" spans="1:11" x14ac:dyDescent="0.25">
      <c r="A42" s="13">
        <v>30</v>
      </c>
      <c r="B42" s="13">
        <v>24021926</v>
      </c>
      <c r="C42" s="14" t="s">
        <v>1247</v>
      </c>
      <c r="D42" s="15">
        <v>38842</v>
      </c>
      <c r="E42" s="13">
        <v>70</v>
      </c>
      <c r="F42" s="13">
        <v>70</v>
      </c>
      <c r="G42" s="13">
        <v>70</v>
      </c>
      <c r="H42" s="13">
        <v>70</v>
      </c>
      <c r="I42" s="17" t="str">
        <f t="shared" si="0"/>
        <v>Khá</v>
      </c>
      <c r="J42" s="13">
        <v>70</v>
      </c>
      <c r="K42" s="17" t="str">
        <f t="shared" si="0"/>
        <v>Khá</v>
      </c>
    </row>
    <row r="43" spans="1:11" x14ac:dyDescent="0.25">
      <c r="A43" s="13">
        <v>31</v>
      </c>
      <c r="B43" s="13">
        <v>24021934</v>
      </c>
      <c r="C43" s="14" t="s">
        <v>317</v>
      </c>
      <c r="D43" s="15">
        <v>39068</v>
      </c>
      <c r="E43" s="13">
        <v>85</v>
      </c>
      <c r="F43" s="13">
        <v>85</v>
      </c>
      <c r="G43" s="13">
        <v>85</v>
      </c>
      <c r="H43" s="13">
        <v>85</v>
      </c>
      <c r="I43" s="17" t="str">
        <f t="shared" si="0"/>
        <v>Tốt</v>
      </c>
      <c r="J43" s="13">
        <v>85</v>
      </c>
      <c r="K43" s="17" t="str">
        <f t="shared" si="0"/>
        <v>Tốt</v>
      </c>
    </row>
    <row r="44" spans="1:11" x14ac:dyDescent="0.25">
      <c r="A44" s="13">
        <v>32</v>
      </c>
      <c r="B44" s="13">
        <v>24021942</v>
      </c>
      <c r="C44" s="14" t="s">
        <v>1248</v>
      </c>
      <c r="D44" s="15">
        <v>38961</v>
      </c>
      <c r="E44" s="13">
        <v>77</v>
      </c>
      <c r="F44" s="13">
        <v>77</v>
      </c>
      <c r="G44" s="13">
        <v>77</v>
      </c>
      <c r="H44" s="13">
        <v>77</v>
      </c>
      <c r="I44" s="17" t="str">
        <f t="shared" si="0"/>
        <v>Khá</v>
      </c>
      <c r="J44" s="13">
        <v>77</v>
      </c>
      <c r="K44" s="17" t="str">
        <f t="shared" si="0"/>
        <v>Khá</v>
      </c>
    </row>
    <row r="45" spans="1:11" x14ac:dyDescent="0.25">
      <c r="A45" s="13">
        <v>33</v>
      </c>
      <c r="B45" s="13">
        <v>24021950</v>
      </c>
      <c r="C45" s="14" t="s">
        <v>1249</v>
      </c>
      <c r="D45" s="15">
        <v>38730</v>
      </c>
      <c r="E45" s="13">
        <v>80</v>
      </c>
      <c r="F45" s="13">
        <v>80</v>
      </c>
      <c r="G45" s="13">
        <v>80</v>
      </c>
      <c r="H45" s="13">
        <v>80</v>
      </c>
      <c r="I45" s="17" t="str">
        <f t="shared" si="0"/>
        <v>Tốt</v>
      </c>
      <c r="J45" s="13">
        <v>80</v>
      </c>
      <c r="K45" s="17" t="str">
        <f t="shared" si="0"/>
        <v>Tốt</v>
      </c>
    </row>
    <row r="46" spans="1:11" x14ac:dyDescent="0.25">
      <c r="A46" s="13">
        <v>34</v>
      </c>
      <c r="B46" s="13">
        <v>24021958</v>
      </c>
      <c r="C46" s="14" t="s">
        <v>1250</v>
      </c>
      <c r="D46" s="15">
        <v>38742</v>
      </c>
      <c r="E46" s="13">
        <v>77</v>
      </c>
      <c r="F46" s="13">
        <v>77</v>
      </c>
      <c r="G46" s="13">
        <v>77</v>
      </c>
      <c r="H46" s="13">
        <v>77</v>
      </c>
      <c r="I46" s="17" t="str">
        <f t="shared" si="0"/>
        <v>Khá</v>
      </c>
      <c r="J46" s="13">
        <v>77</v>
      </c>
      <c r="K46" s="17" t="str">
        <f t="shared" si="0"/>
        <v>Khá</v>
      </c>
    </row>
    <row r="47" spans="1:11" x14ac:dyDescent="0.25">
      <c r="A47" s="13">
        <v>35</v>
      </c>
      <c r="B47" s="13">
        <v>24021966</v>
      </c>
      <c r="C47" s="14" t="s">
        <v>1251</v>
      </c>
      <c r="D47" s="15">
        <v>38858</v>
      </c>
      <c r="E47" s="13">
        <v>90</v>
      </c>
      <c r="F47" s="13">
        <v>90</v>
      </c>
      <c r="G47" s="13">
        <v>90</v>
      </c>
      <c r="H47" s="13">
        <v>90</v>
      </c>
      <c r="I47" s="17" t="str">
        <f t="shared" si="0"/>
        <v>Xuất sắc</v>
      </c>
      <c r="J47" s="13">
        <v>90</v>
      </c>
      <c r="K47" s="17" t="str">
        <f t="shared" si="0"/>
        <v>Xuất sắc</v>
      </c>
    </row>
    <row r="48" spans="1:11" x14ac:dyDescent="0.25">
      <c r="A48" s="13">
        <v>36</v>
      </c>
      <c r="B48" s="13">
        <v>24021974</v>
      </c>
      <c r="C48" s="14" t="s">
        <v>1252</v>
      </c>
      <c r="D48" s="15">
        <v>38857</v>
      </c>
      <c r="E48" s="13">
        <v>90</v>
      </c>
      <c r="F48" s="13">
        <v>90</v>
      </c>
      <c r="G48" s="13">
        <v>90</v>
      </c>
      <c r="H48" s="13">
        <v>90</v>
      </c>
      <c r="I48" s="17" t="str">
        <f t="shared" si="0"/>
        <v>Xuất sắc</v>
      </c>
      <c r="J48" s="13">
        <v>90</v>
      </c>
      <c r="K48" s="17" t="str">
        <f t="shared" si="0"/>
        <v>Xuất sắc</v>
      </c>
    </row>
    <row r="49" spans="1:11" x14ac:dyDescent="0.25">
      <c r="A49" s="13">
        <v>37</v>
      </c>
      <c r="B49" s="13">
        <v>24021982</v>
      </c>
      <c r="C49" s="14" t="s">
        <v>1253</v>
      </c>
      <c r="D49" s="15">
        <v>38732</v>
      </c>
      <c r="E49" s="13">
        <v>77</v>
      </c>
      <c r="F49" s="13">
        <v>77</v>
      </c>
      <c r="G49" s="13">
        <v>77</v>
      </c>
      <c r="H49" s="13">
        <v>77</v>
      </c>
      <c r="I49" s="17" t="str">
        <f t="shared" si="0"/>
        <v>Khá</v>
      </c>
      <c r="J49" s="13">
        <v>77</v>
      </c>
      <c r="K49" s="17" t="str">
        <f t="shared" si="0"/>
        <v>Khá</v>
      </c>
    </row>
    <row r="50" spans="1:11" x14ac:dyDescent="0.25">
      <c r="A50" s="13">
        <v>38</v>
      </c>
      <c r="B50" s="13">
        <v>24021990</v>
      </c>
      <c r="C50" s="14" t="s">
        <v>1254</v>
      </c>
      <c r="D50" s="15">
        <v>38775</v>
      </c>
      <c r="E50" s="13">
        <v>90</v>
      </c>
      <c r="F50" s="13">
        <v>90</v>
      </c>
      <c r="G50" s="13">
        <v>90</v>
      </c>
      <c r="H50" s="13">
        <v>90</v>
      </c>
      <c r="I50" s="17" t="str">
        <f t="shared" si="0"/>
        <v>Xuất sắc</v>
      </c>
      <c r="J50" s="13">
        <v>90</v>
      </c>
      <c r="K50" s="17" t="str">
        <f t="shared" si="0"/>
        <v>Xuất sắc</v>
      </c>
    </row>
    <row r="51" spans="1:11" x14ac:dyDescent="0.25">
      <c r="A51" s="13">
        <v>39</v>
      </c>
      <c r="B51" s="13">
        <v>24021998</v>
      </c>
      <c r="C51" s="14" t="s">
        <v>1255</v>
      </c>
      <c r="D51" s="15">
        <v>38811</v>
      </c>
      <c r="E51" s="13">
        <v>92</v>
      </c>
      <c r="F51" s="13">
        <v>92</v>
      </c>
      <c r="G51" s="13">
        <v>92</v>
      </c>
      <c r="H51" s="13">
        <v>92</v>
      </c>
      <c r="I51" s="17" t="str">
        <f t="shared" si="0"/>
        <v>Xuất sắc</v>
      </c>
      <c r="J51" s="13">
        <v>92</v>
      </c>
      <c r="K51" s="17" t="str">
        <f t="shared" si="0"/>
        <v>Xuất sắc</v>
      </c>
    </row>
    <row r="52" spans="1:11" x14ac:dyDescent="0.25">
      <c r="A52" s="13">
        <v>40</v>
      </c>
      <c r="B52" s="13">
        <v>24022006</v>
      </c>
      <c r="C52" s="14" t="s">
        <v>1256</v>
      </c>
      <c r="D52" s="15">
        <v>39058</v>
      </c>
      <c r="E52" s="13">
        <v>90</v>
      </c>
      <c r="F52" s="13">
        <v>90</v>
      </c>
      <c r="G52" s="13">
        <v>90</v>
      </c>
      <c r="H52" s="13">
        <v>90</v>
      </c>
      <c r="I52" s="17" t="str">
        <f t="shared" si="0"/>
        <v>Xuất sắc</v>
      </c>
      <c r="J52" s="13">
        <v>90</v>
      </c>
      <c r="K52" s="17" t="str">
        <f t="shared" si="0"/>
        <v>Xuất sắc</v>
      </c>
    </row>
    <row r="54" spans="1:11" x14ac:dyDescent="0.25">
      <c r="A54" s="38" t="s">
        <v>921</v>
      </c>
      <c r="B54" s="38"/>
      <c r="C54" s="38"/>
    </row>
  </sheetData>
  <mergeCells count="16">
    <mergeCell ref="A6:K6"/>
    <mergeCell ref="A1:D1"/>
    <mergeCell ref="G1:K1"/>
    <mergeCell ref="A2:D2"/>
    <mergeCell ref="G2:K2"/>
    <mergeCell ref="A5:K5"/>
    <mergeCell ref="A54:C54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3953F-2E4F-47CF-AD1F-BEB8D2CB0C92}">
  <dimension ref="A1:K55"/>
  <sheetViews>
    <sheetView topLeftCell="A11" workbookViewId="0">
      <selection activeCell="A55" sqref="A55:C55"/>
    </sheetView>
  </sheetViews>
  <sheetFormatPr defaultRowHeight="15" x14ac:dyDescent="0.25"/>
  <cols>
    <col min="1" max="1" width="6.125" style="4" customWidth="1"/>
    <col min="2" max="2" width="9" style="4"/>
    <col min="3" max="3" width="21.25" style="1" bestFit="1" customWidth="1"/>
    <col min="4" max="4" width="11.375" style="4" customWidth="1"/>
    <col min="5" max="5" width="6.875" style="4" bestFit="1" customWidth="1"/>
    <col min="6" max="8" width="5.375" style="4" bestFit="1" customWidth="1"/>
    <col min="9" max="9" width="9" style="1"/>
    <col min="10" max="10" width="5.375" style="4" bestFit="1" customWidth="1"/>
    <col min="11" max="16384" width="9" style="1"/>
  </cols>
  <sheetData>
    <row r="1" spans="1:11" ht="16.5" x14ac:dyDescent="0.25">
      <c r="A1" s="35" t="s">
        <v>0</v>
      </c>
      <c r="B1" s="35"/>
      <c r="C1" s="35"/>
      <c r="D1" s="35"/>
      <c r="G1" s="36" t="s">
        <v>2</v>
      </c>
      <c r="H1" s="36"/>
      <c r="I1" s="36"/>
      <c r="J1" s="36"/>
      <c r="K1" s="36"/>
    </row>
    <row r="2" spans="1:11" ht="16.5" x14ac:dyDescent="0.25">
      <c r="A2" s="37" t="s">
        <v>1</v>
      </c>
      <c r="B2" s="37"/>
      <c r="C2" s="37"/>
      <c r="D2" s="37"/>
      <c r="G2" s="36" t="s">
        <v>3</v>
      </c>
      <c r="H2" s="36"/>
      <c r="I2" s="36"/>
      <c r="J2" s="36"/>
      <c r="K2" s="36"/>
    </row>
    <row r="5" spans="1:11" ht="19.5" x14ac:dyDescent="0.25">
      <c r="A5" s="34" t="s">
        <v>4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ht="19.5" x14ac:dyDescent="0.25">
      <c r="A6" s="34" t="s">
        <v>55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ht="19.5" x14ac:dyDescent="0.25">
      <c r="A7" s="34" t="s">
        <v>20</v>
      </c>
      <c r="B7" s="34"/>
      <c r="C7" s="34"/>
      <c r="D7" s="34"/>
      <c r="E7" s="34"/>
      <c r="F7" s="34"/>
      <c r="G7" s="34"/>
      <c r="H7" s="34"/>
      <c r="I7" s="34"/>
      <c r="J7" s="34"/>
      <c r="K7" s="34"/>
    </row>
    <row r="10" spans="1:11" ht="15.75" x14ac:dyDescent="0.25">
      <c r="A10" s="39" t="s">
        <v>5</v>
      </c>
      <c r="B10" s="40" t="s">
        <v>6</v>
      </c>
      <c r="C10" s="40" t="s">
        <v>7</v>
      </c>
      <c r="D10" s="40" t="s">
        <v>8</v>
      </c>
      <c r="E10" s="5" t="s">
        <v>9</v>
      </c>
      <c r="F10" s="5" t="s">
        <v>9</v>
      </c>
      <c r="G10" s="5" t="s">
        <v>9</v>
      </c>
      <c r="H10" s="40" t="s">
        <v>13</v>
      </c>
      <c r="I10" s="40"/>
      <c r="J10" s="40" t="s">
        <v>13</v>
      </c>
      <c r="K10" s="40"/>
    </row>
    <row r="11" spans="1:11" ht="36.75" customHeight="1" x14ac:dyDescent="0.25">
      <c r="A11" s="39"/>
      <c r="B11" s="40"/>
      <c r="C11" s="40"/>
      <c r="D11" s="40"/>
      <c r="E11" s="5" t="s">
        <v>10</v>
      </c>
      <c r="F11" s="5" t="s">
        <v>11</v>
      </c>
      <c r="G11" s="5" t="s">
        <v>12</v>
      </c>
      <c r="H11" s="40" t="s">
        <v>14</v>
      </c>
      <c r="I11" s="40"/>
      <c r="J11" s="40" t="s">
        <v>29</v>
      </c>
      <c r="K11" s="40"/>
    </row>
    <row r="12" spans="1:11" ht="15.75" x14ac:dyDescent="0.25">
      <c r="A12" s="39"/>
      <c r="B12" s="40"/>
      <c r="C12" s="40"/>
      <c r="D12" s="40"/>
      <c r="E12" s="6"/>
      <c r="F12" s="6"/>
      <c r="G12" s="6"/>
      <c r="H12" s="5" t="s">
        <v>9</v>
      </c>
      <c r="I12" s="5" t="s">
        <v>15</v>
      </c>
      <c r="J12" s="5" t="s">
        <v>9</v>
      </c>
      <c r="K12" s="5" t="s">
        <v>15</v>
      </c>
    </row>
    <row r="13" spans="1:11" x14ac:dyDescent="0.25">
      <c r="A13" s="13">
        <v>1</v>
      </c>
      <c r="B13" s="13">
        <v>24021687</v>
      </c>
      <c r="C13" s="14" t="s">
        <v>137</v>
      </c>
      <c r="D13" s="15">
        <v>38741</v>
      </c>
      <c r="E13" s="13">
        <v>62</v>
      </c>
      <c r="F13" s="13">
        <v>62</v>
      </c>
      <c r="G13" s="13">
        <v>62</v>
      </c>
      <c r="H13" s="13">
        <v>62</v>
      </c>
      <c r="I13" s="17" t="str">
        <f t="shared" ref="I13:K53" si="0">IF(H13&gt;=90,"Xuất sắc",IF(H13&gt;=80,"Tốt", IF(H13&gt;=65,"Khá",IF(H13&gt;=50,"Trung bình", IF(H13&gt;=35, "Yếu", "Kém")))))</f>
        <v>Trung bình</v>
      </c>
      <c r="J13" s="13">
        <v>62</v>
      </c>
      <c r="K13" s="17" t="str">
        <f t="shared" si="0"/>
        <v>Trung bình</v>
      </c>
    </row>
    <row r="14" spans="1:11" x14ac:dyDescent="0.25">
      <c r="A14" s="13">
        <v>2</v>
      </c>
      <c r="B14" s="13">
        <v>24021695</v>
      </c>
      <c r="C14" s="14" t="s">
        <v>523</v>
      </c>
      <c r="D14" s="15">
        <v>38862</v>
      </c>
      <c r="E14" s="13">
        <v>80</v>
      </c>
      <c r="F14" s="13">
        <v>80</v>
      </c>
      <c r="G14" s="13">
        <v>80</v>
      </c>
      <c r="H14" s="13">
        <v>80</v>
      </c>
      <c r="I14" s="17" t="str">
        <f t="shared" si="0"/>
        <v>Tốt</v>
      </c>
      <c r="J14" s="13">
        <v>80</v>
      </c>
      <c r="K14" s="17" t="str">
        <f t="shared" si="0"/>
        <v>Tốt</v>
      </c>
    </row>
    <row r="15" spans="1:11" x14ac:dyDescent="0.25">
      <c r="A15" s="13">
        <v>3</v>
      </c>
      <c r="B15" s="13">
        <v>24021703</v>
      </c>
      <c r="C15" s="14" t="s">
        <v>1257</v>
      </c>
      <c r="D15" s="15">
        <v>38965</v>
      </c>
      <c r="E15" s="13">
        <v>82</v>
      </c>
      <c r="F15" s="13">
        <v>82</v>
      </c>
      <c r="G15" s="13">
        <v>82</v>
      </c>
      <c r="H15" s="13">
        <v>82</v>
      </c>
      <c r="I15" s="17" t="str">
        <f t="shared" si="0"/>
        <v>Tốt</v>
      </c>
      <c r="J15" s="13">
        <v>82</v>
      </c>
      <c r="K15" s="17" t="str">
        <f t="shared" si="0"/>
        <v>Tốt</v>
      </c>
    </row>
    <row r="16" spans="1:11" x14ac:dyDescent="0.25">
      <c r="A16" s="13">
        <v>4</v>
      </c>
      <c r="B16" s="13">
        <v>24021711</v>
      </c>
      <c r="C16" s="14" t="s">
        <v>1258</v>
      </c>
      <c r="D16" s="15">
        <v>39001</v>
      </c>
      <c r="E16" s="13">
        <v>92</v>
      </c>
      <c r="F16" s="13">
        <v>94</v>
      </c>
      <c r="G16" s="13">
        <v>94</v>
      </c>
      <c r="H16" s="13">
        <v>94</v>
      </c>
      <c r="I16" s="17" t="str">
        <f t="shared" si="0"/>
        <v>Xuất sắc</v>
      </c>
      <c r="J16" s="13">
        <v>94</v>
      </c>
      <c r="K16" s="17" t="str">
        <f t="shared" si="0"/>
        <v>Xuất sắc</v>
      </c>
    </row>
    <row r="17" spans="1:11" x14ac:dyDescent="0.25">
      <c r="A17" s="13">
        <v>5</v>
      </c>
      <c r="B17" s="13">
        <v>24021719</v>
      </c>
      <c r="C17" s="14" t="s">
        <v>1259</v>
      </c>
      <c r="D17" s="15">
        <v>38833</v>
      </c>
      <c r="E17" s="13">
        <v>87</v>
      </c>
      <c r="F17" s="13">
        <v>85</v>
      </c>
      <c r="G17" s="13">
        <v>85</v>
      </c>
      <c r="H17" s="13">
        <v>85</v>
      </c>
      <c r="I17" s="17" t="str">
        <f t="shared" si="0"/>
        <v>Tốt</v>
      </c>
      <c r="J17" s="13">
        <v>85</v>
      </c>
      <c r="K17" s="17" t="str">
        <f t="shared" si="0"/>
        <v>Tốt</v>
      </c>
    </row>
    <row r="18" spans="1:11" x14ac:dyDescent="0.25">
      <c r="A18" s="13">
        <v>6</v>
      </c>
      <c r="B18" s="13">
        <v>24021727</v>
      </c>
      <c r="C18" s="14" t="s">
        <v>1260</v>
      </c>
      <c r="D18" s="15">
        <v>38721</v>
      </c>
      <c r="E18" s="13">
        <v>85</v>
      </c>
      <c r="F18" s="13">
        <v>85</v>
      </c>
      <c r="G18" s="13">
        <v>85</v>
      </c>
      <c r="H18" s="13">
        <v>85</v>
      </c>
      <c r="I18" s="17" t="str">
        <f t="shared" si="0"/>
        <v>Tốt</v>
      </c>
      <c r="J18" s="13">
        <v>85</v>
      </c>
      <c r="K18" s="17" t="str">
        <f t="shared" si="0"/>
        <v>Tốt</v>
      </c>
    </row>
    <row r="19" spans="1:11" x14ac:dyDescent="0.25">
      <c r="A19" s="13">
        <v>7</v>
      </c>
      <c r="B19" s="13">
        <v>24021735</v>
      </c>
      <c r="C19" s="14" t="s">
        <v>1261</v>
      </c>
      <c r="D19" s="15">
        <v>39065</v>
      </c>
      <c r="E19" s="13">
        <v>89</v>
      </c>
      <c r="F19" s="13">
        <v>89</v>
      </c>
      <c r="G19" s="13">
        <v>89</v>
      </c>
      <c r="H19" s="13">
        <v>89</v>
      </c>
      <c r="I19" s="17" t="str">
        <f t="shared" si="0"/>
        <v>Tốt</v>
      </c>
      <c r="J19" s="13">
        <v>89</v>
      </c>
      <c r="K19" s="17" t="str">
        <f t="shared" si="0"/>
        <v>Tốt</v>
      </c>
    </row>
    <row r="20" spans="1:11" x14ac:dyDescent="0.25">
      <c r="A20" s="13">
        <v>8</v>
      </c>
      <c r="B20" s="13">
        <v>24021743</v>
      </c>
      <c r="C20" s="14" t="s">
        <v>1262</v>
      </c>
      <c r="D20" s="15">
        <v>38910</v>
      </c>
      <c r="E20" s="13">
        <v>92</v>
      </c>
      <c r="F20" s="13">
        <v>92</v>
      </c>
      <c r="G20" s="13">
        <v>92</v>
      </c>
      <c r="H20" s="13">
        <v>92</v>
      </c>
      <c r="I20" s="17" t="str">
        <f t="shared" si="0"/>
        <v>Xuất sắc</v>
      </c>
      <c r="J20" s="13">
        <v>92</v>
      </c>
      <c r="K20" s="17" t="str">
        <f t="shared" si="0"/>
        <v>Xuất sắc</v>
      </c>
    </row>
    <row r="21" spans="1:11" x14ac:dyDescent="0.25">
      <c r="A21" s="13">
        <v>9</v>
      </c>
      <c r="B21" s="13">
        <v>24021751</v>
      </c>
      <c r="C21" s="14" t="s">
        <v>440</v>
      </c>
      <c r="D21" s="15">
        <v>38718</v>
      </c>
      <c r="E21" s="13">
        <v>80</v>
      </c>
      <c r="F21" s="13">
        <v>80</v>
      </c>
      <c r="G21" s="13">
        <v>80</v>
      </c>
      <c r="H21" s="13">
        <v>80</v>
      </c>
      <c r="I21" s="17" t="str">
        <f t="shared" si="0"/>
        <v>Tốt</v>
      </c>
      <c r="J21" s="13">
        <v>80</v>
      </c>
      <c r="K21" s="17" t="str">
        <f t="shared" si="0"/>
        <v>Tốt</v>
      </c>
    </row>
    <row r="22" spans="1:11" x14ac:dyDescent="0.25">
      <c r="A22" s="13">
        <v>10</v>
      </c>
      <c r="B22" s="13">
        <v>24021759</v>
      </c>
      <c r="C22" s="14" t="s">
        <v>1263</v>
      </c>
      <c r="D22" s="15">
        <v>38761</v>
      </c>
      <c r="E22" s="13">
        <v>82</v>
      </c>
      <c r="F22" s="13">
        <v>82</v>
      </c>
      <c r="G22" s="13">
        <v>82</v>
      </c>
      <c r="H22" s="13">
        <v>82</v>
      </c>
      <c r="I22" s="17" t="str">
        <f t="shared" si="0"/>
        <v>Tốt</v>
      </c>
      <c r="J22" s="13">
        <v>82</v>
      </c>
      <c r="K22" s="17" t="str">
        <f t="shared" si="0"/>
        <v>Tốt</v>
      </c>
    </row>
    <row r="23" spans="1:11" x14ac:dyDescent="0.25">
      <c r="A23" s="13">
        <v>11</v>
      </c>
      <c r="B23" s="13">
        <v>24021767</v>
      </c>
      <c r="C23" s="14" t="s">
        <v>1264</v>
      </c>
      <c r="D23" s="15">
        <v>38955</v>
      </c>
      <c r="E23" s="13">
        <v>80</v>
      </c>
      <c r="F23" s="13">
        <v>80</v>
      </c>
      <c r="G23" s="13">
        <v>80</v>
      </c>
      <c r="H23" s="13">
        <v>80</v>
      </c>
      <c r="I23" s="17" t="str">
        <f t="shared" si="0"/>
        <v>Tốt</v>
      </c>
      <c r="J23" s="13">
        <v>80</v>
      </c>
      <c r="K23" s="17" t="str">
        <f t="shared" si="0"/>
        <v>Tốt</v>
      </c>
    </row>
    <row r="24" spans="1:11" x14ac:dyDescent="0.25">
      <c r="A24" s="13">
        <v>12</v>
      </c>
      <c r="B24" s="13">
        <v>24021775</v>
      </c>
      <c r="C24" s="14" t="s">
        <v>678</v>
      </c>
      <c r="D24" s="15">
        <v>39050</v>
      </c>
      <c r="E24" s="13">
        <v>92</v>
      </c>
      <c r="F24" s="13">
        <v>94</v>
      </c>
      <c r="G24" s="13">
        <v>94</v>
      </c>
      <c r="H24" s="13">
        <v>94</v>
      </c>
      <c r="I24" s="17" t="str">
        <f t="shared" si="0"/>
        <v>Xuất sắc</v>
      </c>
      <c r="J24" s="13">
        <v>94</v>
      </c>
      <c r="K24" s="17" t="str">
        <f t="shared" si="0"/>
        <v>Xuất sắc</v>
      </c>
    </row>
    <row r="25" spans="1:11" x14ac:dyDescent="0.25">
      <c r="A25" s="13">
        <v>13</v>
      </c>
      <c r="B25" s="13">
        <v>24021783</v>
      </c>
      <c r="C25" s="14" t="s">
        <v>1265</v>
      </c>
      <c r="D25" s="15">
        <v>38872</v>
      </c>
      <c r="E25" s="13">
        <v>94</v>
      </c>
      <c r="F25" s="13">
        <v>94</v>
      </c>
      <c r="G25" s="13">
        <v>94</v>
      </c>
      <c r="H25" s="13">
        <v>94</v>
      </c>
      <c r="I25" s="17" t="str">
        <f t="shared" si="0"/>
        <v>Xuất sắc</v>
      </c>
      <c r="J25" s="13">
        <v>94</v>
      </c>
      <c r="K25" s="17" t="str">
        <f t="shared" si="0"/>
        <v>Xuất sắc</v>
      </c>
    </row>
    <row r="26" spans="1:11" x14ac:dyDescent="0.25">
      <c r="A26" s="13">
        <v>14</v>
      </c>
      <c r="B26" s="13">
        <v>24021791</v>
      </c>
      <c r="C26" s="14" t="s">
        <v>1266</v>
      </c>
      <c r="D26" s="15">
        <v>38948</v>
      </c>
      <c r="E26" s="13">
        <v>70</v>
      </c>
      <c r="F26" s="13">
        <v>80</v>
      </c>
      <c r="G26" s="13">
        <v>80</v>
      </c>
      <c r="H26" s="13">
        <v>80</v>
      </c>
      <c r="I26" s="17" t="str">
        <f t="shared" si="0"/>
        <v>Tốt</v>
      </c>
      <c r="J26" s="13">
        <v>80</v>
      </c>
      <c r="K26" s="17" t="str">
        <f t="shared" si="0"/>
        <v>Tốt</v>
      </c>
    </row>
    <row r="27" spans="1:11" x14ac:dyDescent="0.25">
      <c r="A27" s="13">
        <v>15</v>
      </c>
      <c r="B27" s="13">
        <v>24021799</v>
      </c>
      <c r="C27" s="14" t="s">
        <v>1267</v>
      </c>
      <c r="D27" s="15">
        <v>39016</v>
      </c>
      <c r="E27" s="13">
        <v>70</v>
      </c>
      <c r="F27" s="13">
        <v>80</v>
      </c>
      <c r="G27" s="13">
        <v>80</v>
      </c>
      <c r="H27" s="13">
        <v>80</v>
      </c>
      <c r="I27" s="17" t="str">
        <f t="shared" si="0"/>
        <v>Tốt</v>
      </c>
      <c r="J27" s="13">
        <v>80</v>
      </c>
      <c r="K27" s="17" t="str">
        <f t="shared" si="0"/>
        <v>Tốt</v>
      </c>
    </row>
    <row r="28" spans="1:11" x14ac:dyDescent="0.25">
      <c r="A28" s="13">
        <v>16</v>
      </c>
      <c r="B28" s="13">
        <v>24021807</v>
      </c>
      <c r="C28" s="14" t="s">
        <v>684</v>
      </c>
      <c r="D28" s="15">
        <v>39050</v>
      </c>
      <c r="E28" s="13">
        <v>80</v>
      </c>
      <c r="F28" s="13">
        <v>80</v>
      </c>
      <c r="G28" s="13">
        <v>80</v>
      </c>
      <c r="H28" s="13">
        <v>80</v>
      </c>
      <c r="I28" s="17" t="str">
        <f t="shared" si="0"/>
        <v>Tốt</v>
      </c>
      <c r="J28" s="13">
        <v>80</v>
      </c>
      <c r="K28" s="17" t="str">
        <f t="shared" si="0"/>
        <v>Tốt</v>
      </c>
    </row>
    <row r="29" spans="1:11" x14ac:dyDescent="0.25">
      <c r="A29" s="13">
        <v>17</v>
      </c>
      <c r="B29" s="13">
        <v>24021815</v>
      </c>
      <c r="C29" s="14" t="s">
        <v>1268</v>
      </c>
      <c r="D29" s="15">
        <v>38857</v>
      </c>
      <c r="E29" s="13">
        <v>90</v>
      </c>
      <c r="F29" s="13">
        <v>90</v>
      </c>
      <c r="G29" s="13">
        <v>90</v>
      </c>
      <c r="H29" s="13">
        <v>90</v>
      </c>
      <c r="I29" s="17" t="str">
        <f t="shared" si="0"/>
        <v>Xuất sắc</v>
      </c>
      <c r="J29" s="13">
        <v>90</v>
      </c>
      <c r="K29" s="17" t="str">
        <f t="shared" si="0"/>
        <v>Xuất sắc</v>
      </c>
    </row>
    <row r="30" spans="1:11" x14ac:dyDescent="0.25">
      <c r="A30" s="13">
        <v>18</v>
      </c>
      <c r="B30" s="13">
        <v>24021823</v>
      </c>
      <c r="C30" s="14" t="s">
        <v>1236</v>
      </c>
      <c r="D30" s="15">
        <v>38952</v>
      </c>
      <c r="E30" s="13">
        <v>90</v>
      </c>
      <c r="F30" s="13">
        <v>92</v>
      </c>
      <c r="G30" s="13">
        <v>92</v>
      </c>
      <c r="H30" s="13">
        <v>92</v>
      </c>
      <c r="I30" s="17" t="str">
        <f t="shared" si="0"/>
        <v>Xuất sắc</v>
      </c>
      <c r="J30" s="13">
        <v>92</v>
      </c>
      <c r="K30" s="17" t="str">
        <f t="shared" si="0"/>
        <v>Xuất sắc</v>
      </c>
    </row>
    <row r="31" spans="1:11" x14ac:dyDescent="0.25">
      <c r="A31" s="13">
        <v>19</v>
      </c>
      <c r="B31" s="13">
        <v>24021831</v>
      </c>
      <c r="C31" s="14" t="s">
        <v>1269</v>
      </c>
      <c r="D31" s="15">
        <v>39041</v>
      </c>
      <c r="E31" s="13">
        <v>81</v>
      </c>
      <c r="F31" s="13">
        <v>77</v>
      </c>
      <c r="G31" s="13">
        <v>77</v>
      </c>
      <c r="H31" s="13">
        <v>77</v>
      </c>
      <c r="I31" s="17" t="str">
        <f t="shared" si="0"/>
        <v>Khá</v>
      </c>
      <c r="J31" s="13">
        <v>77</v>
      </c>
      <c r="K31" s="17" t="str">
        <f t="shared" si="0"/>
        <v>Khá</v>
      </c>
    </row>
    <row r="32" spans="1:11" x14ac:dyDescent="0.25">
      <c r="A32" s="13">
        <v>20</v>
      </c>
      <c r="B32" s="13">
        <v>24021839</v>
      </c>
      <c r="C32" s="14" t="s">
        <v>1270</v>
      </c>
      <c r="D32" s="15">
        <v>38778</v>
      </c>
      <c r="E32" s="13">
        <v>80</v>
      </c>
      <c r="F32" s="13">
        <v>80</v>
      </c>
      <c r="G32" s="13">
        <v>80</v>
      </c>
      <c r="H32" s="13">
        <v>80</v>
      </c>
      <c r="I32" s="17" t="str">
        <f t="shared" si="0"/>
        <v>Tốt</v>
      </c>
      <c r="J32" s="13">
        <v>80</v>
      </c>
      <c r="K32" s="17" t="str">
        <f t="shared" si="0"/>
        <v>Tốt</v>
      </c>
    </row>
    <row r="33" spans="1:11" x14ac:dyDescent="0.25">
      <c r="A33" s="13">
        <v>21</v>
      </c>
      <c r="B33" s="13">
        <v>24021847</v>
      </c>
      <c r="C33" s="14" t="s">
        <v>1271</v>
      </c>
      <c r="D33" s="15">
        <v>38837</v>
      </c>
      <c r="E33" s="13">
        <v>70</v>
      </c>
      <c r="F33" s="13">
        <v>77</v>
      </c>
      <c r="G33" s="13">
        <v>77</v>
      </c>
      <c r="H33" s="13">
        <v>77</v>
      </c>
      <c r="I33" s="17" t="str">
        <f t="shared" si="0"/>
        <v>Khá</v>
      </c>
      <c r="J33" s="13">
        <v>77</v>
      </c>
      <c r="K33" s="17" t="str">
        <f t="shared" si="0"/>
        <v>Khá</v>
      </c>
    </row>
    <row r="34" spans="1:11" x14ac:dyDescent="0.25">
      <c r="A34" s="13">
        <v>22</v>
      </c>
      <c r="B34" s="13">
        <v>24021855</v>
      </c>
      <c r="C34" s="14" t="s">
        <v>1272</v>
      </c>
      <c r="D34" s="15">
        <v>38775</v>
      </c>
      <c r="E34" s="13">
        <v>80</v>
      </c>
      <c r="F34" s="13">
        <v>80</v>
      </c>
      <c r="G34" s="13">
        <v>80</v>
      </c>
      <c r="H34" s="13">
        <v>80</v>
      </c>
      <c r="I34" s="17" t="str">
        <f t="shared" si="0"/>
        <v>Tốt</v>
      </c>
      <c r="J34" s="13">
        <v>80</v>
      </c>
      <c r="K34" s="17" t="str">
        <f t="shared" si="0"/>
        <v>Tốt</v>
      </c>
    </row>
    <row r="35" spans="1:11" x14ac:dyDescent="0.25">
      <c r="A35" s="13">
        <v>23</v>
      </c>
      <c r="B35" s="13">
        <v>24021863</v>
      </c>
      <c r="C35" s="14" t="s">
        <v>1273</v>
      </c>
      <c r="D35" s="15">
        <v>39028</v>
      </c>
      <c r="E35" s="13">
        <v>81</v>
      </c>
      <c r="F35" s="13">
        <v>91</v>
      </c>
      <c r="G35" s="13">
        <v>91</v>
      </c>
      <c r="H35" s="13">
        <v>91</v>
      </c>
      <c r="I35" s="17" t="str">
        <f t="shared" si="0"/>
        <v>Xuất sắc</v>
      </c>
      <c r="J35" s="13">
        <v>91</v>
      </c>
      <c r="K35" s="17" t="str">
        <f t="shared" si="0"/>
        <v>Xuất sắc</v>
      </c>
    </row>
    <row r="36" spans="1:11" x14ac:dyDescent="0.25">
      <c r="A36" s="13">
        <v>24</v>
      </c>
      <c r="B36" s="13">
        <v>24021871</v>
      </c>
      <c r="C36" s="14" t="s">
        <v>1274</v>
      </c>
      <c r="D36" s="15">
        <v>38828</v>
      </c>
      <c r="E36" s="13">
        <v>90</v>
      </c>
      <c r="F36" s="13">
        <v>90</v>
      </c>
      <c r="G36" s="13">
        <v>90</v>
      </c>
      <c r="H36" s="13">
        <v>90</v>
      </c>
      <c r="I36" s="17" t="str">
        <f t="shared" si="0"/>
        <v>Xuất sắc</v>
      </c>
      <c r="J36" s="13">
        <v>90</v>
      </c>
      <c r="K36" s="17" t="str">
        <f t="shared" si="0"/>
        <v>Xuất sắc</v>
      </c>
    </row>
    <row r="37" spans="1:11" x14ac:dyDescent="0.25">
      <c r="A37" s="13">
        <v>25</v>
      </c>
      <c r="B37" s="13">
        <v>24021879</v>
      </c>
      <c r="C37" s="14" t="s">
        <v>1275</v>
      </c>
      <c r="D37" s="15">
        <v>38879</v>
      </c>
      <c r="E37" s="13">
        <v>80</v>
      </c>
      <c r="F37" s="13">
        <v>90</v>
      </c>
      <c r="G37" s="13">
        <v>90</v>
      </c>
      <c r="H37" s="13">
        <v>90</v>
      </c>
      <c r="I37" s="17" t="str">
        <f t="shared" si="0"/>
        <v>Xuất sắc</v>
      </c>
      <c r="J37" s="13">
        <v>90</v>
      </c>
      <c r="K37" s="17" t="str">
        <f t="shared" si="0"/>
        <v>Xuất sắc</v>
      </c>
    </row>
    <row r="38" spans="1:11" x14ac:dyDescent="0.25">
      <c r="A38" s="13">
        <v>26</v>
      </c>
      <c r="B38" s="13">
        <v>24021887</v>
      </c>
      <c r="C38" s="14" t="s">
        <v>1276</v>
      </c>
      <c r="D38" s="15">
        <v>38805</v>
      </c>
      <c r="E38" s="13">
        <v>85</v>
      </c>
      <c r="F38" s="13">
        <v>85</v>
      </c>
      <c r="G38" s="13">
        <v>85</v>
      </c>
      <c r="H38" s="13">
        <v>85</v>
      </c>
      <c r="I38" s="17" t="str">
        <f t="shared" si="0"/>
        <v>Tốt</v>
      </c>
      <c r="J38" s="13">
        <v>85</v>
      </c>
      <c r="K38" s="17" t="str">
        <f t="shared" si="0"/>
        <v>Tốt</v>
      </c>
    </row>
    <row r="39" spans="1:11" x14ac:dyDescent="0.25">
      <c r="A39" s="13">
        <v>27</v>
      </c>
      <c r="B39" s="13">
        <v>24021895</v>
      </c>
      <c r="C39" s="14" t="s">
        <v>1277</v>
      </c>
      <c r="D39" s="15">
        <v>38733</v>
      </c>
      <c r="E39" s="13">
        <v>80</v>
      </c>
      <c r="F39" s="13">
        <v>80</v>
      </c>
      <c r="G39" s="13">
        <v>80</v>
      </c>
      <c r="H39" s="13">
        <v>80</v>
      </c>
      <c r="I39" s="17" t="str">
        <f t="shared" si="0"/>
        <v>Tốt</v>
      </c>
      <c r="J39" s="13">
        <v>80</v>
      </c>
      <c r="K39" s="17" t="str">
        <f t="shared" si="0"/>
        <v>Tốt</v>
      </c>
    </row>
    <row r="40" spans="1:11" x14ac:dyDescent="0.25">
      <c r="A40" s="13">
        <v>28</v>
      </c>
      <c r="B40" s="13">
        <v>24021903</v>
      </c>
      <c r="C40" s="14" t="s">
        <v>168</v>
      </c>
      <c r="D40" s="15">
        <v>38722</v>
      </c>
      <c r="E40" s="13">
        <v>80</v>
      </c>
      <c r="F40" s="13">
        <v>80</v>
      </c>
      <c r="G40" s="13">
        <v>80</v>
      </c>
      <c r="H40" s="13">
        <v>80</v>
      </c>
      <c r="I40" s="17" t="str">
        <f t="shared" si="0"/>
        <v>Tốt</v>
      </c>
      <c r="J40" s="13">
        <v>80</v>
      </c>
      <c r="K40" s="17" t="str">
        <f t="shared" si="0"/>
        <v>Tốt</v>
      </c>
    </row>
    <row r="41" spans="1:11" x14ac:dyDescent="0.25">
      <c r="A41" s="13">
        <v>29</v>
      </c>
      <c r="B41" s="13">
        <v>24021911</v>
      </c>
      <c r="C41" s="14" t="s">
        <v>1278</v>
      </c>
      <c r="D41" s="15">
        <v>38784</v>
      </c>
      <c r="E41" s="13">
        <v>89</v>
      </c>
      <c r="F41" s="13">
        <v>89</v>
      </c>
      <c r="G41" s="13">
        <v>89</v>
      </c>
      <c r="H41" s="13">
        <v>89</v>
      </c>
      <c r="I41" s="17" t="str">
        <f t="shared" si="0"/>
        <v>Tốt</v>
      </c>
      <c r="J41" s="13">
        <v>89</v>
      </c>
      <c r="K41" s="17" t="str">
        <f t="shared" si="0"/>
        <v>Tốt</v>
      </c>
    </row>
    <row r="42" spans="1:11" x14ac:dyDescent="0.25">
      <c r="A42" s="13">
        <v>30</v>
      </c>
      <c r="B42" s="13">
        <v>24021919</v>
      </c>
      <c r="C42" s="14" t="s">
        <v>1279</v>
      </c>
      <c r="D42" s="15">
        <v>38892</v>
      </c>
      <c r="E42" s="13">
        <v>80</v>
      </c>
      <c r="F42" s="13">
        <v>80</v>
      </c>
      <c r="G42" s="13">
        <v>80</v>
      </c>
      <c r="H42" s="13">
        <v>80</v>
      </c>
      <c r="I42" s="17" t="str">
        <f t="shared" si="0"/>
        <v>Tốt</v>
      </c>
      <c r="J42" s="13">
        <v>80</v>
      </c>
      <c r="K42" s="17" t="str">
        <f t="shared" si="0"/>
        <v>Tốt</v>
      </c>
    </row>
    <row r="43" spans="1:11" x14ac:dyDescent="0.25">
      <c r="A43" s="13">
        <v>31</v>
      </c>
      <c r="B43" s="13">
        <v>24021927</v>
      </c>
      <c r="C43" s="14" t="s">
        <v>1280</v>
      </c>
      <c r="D43" s="15">
        <v>39010</v>
      </c>
      <c r="E43" s="13">
        <v>80</v>
      </c>
      <c r="F43" s="13">
        <v>90</v>
      </c>
      <c r="G43" s="13">
        <v>90</v>
      </c>
      <c r="H43" s="13">
        <v>90</v>
      </c>
      <c r="I43" s="17" t="str">
        <f t="shared" si="0"/>
        <v>Xuất sắc</v>
      </c>
      <c r="J43" s="13">
        <v>90</v>
      </c>
      <c r="K43" s="17" t="str">
        <f t="shared" si="0"/>
        <v>Xuất sắc</v>
      </c>
    </row>
    <row r="44" spans="1:11" x14ac:dyDescent="0.25">
      <c r="A44" s="13">
        <v>32</v>
      </c>
      <c r="B44" s="13">
        <v>24021935</v>
      </c>
      <c r="C44" s="14" t="s">
        <v>1281</v>
      </c>
      <c r="D44" s="15">
        <v>39018</v>
      </c>
      <c r="E44" s="13">
        <v>80</v>
      </c>
      <c r="F44" s="13">
        <v>80</v>
      </c>
      <c r="G44" s="13">
        <v>80</v>
      </c>
      <c r="H44" s="13">
        <v>80</v>
      </c>
      <c r="I44" s="17" t="str">
        <f t="shared" si="0"/>
        <v>Tốt</v>
      </c>
      <c r="J44" s="13">
        <v>80</v>
      </c>
      <c r="K44" s="17" t="str">
        <f t="shared" si="0"/>
        <v>Tốt</v>
      </c>
    </row>
    <row r="45" spans="1:11" x14ac:dyDescent="0.25">
      <c r="A45" s="13">
        <v>33</v>
      </c>
      <c r="B45" s="13">
        <v>24021943</v>
      </c>
      <c r="C45" s="14" t="s">
        <v>912</v>
      </c>
      <c r="D45" s="15">
        <v>38781</v>
      </c>
      <c r="E45" s="13">
        <v>80</v>
      </c>
      <c r="F45" s="13">
        <v>80</v>
      </c>
      <c r="G45" s="13">
        <v>80</v>
      </c>
      <c r="H45" s="13">
        <v>80</v>
      </c>
      <c r="I45" s="17" t="str">
        <f t="shared" si="0"/>
        <v>Tốt</v>
      </c>
      <c r="J45" s="13">
        <v>80</v>
      </c>
      <c r="K45" s="17" t="str">
        <f t="shared" si="0"/>
        <v>Tốt</v>
      </c>
    </row>
    <row r="46" spans="1:11" x14ac:dyDescent="0.25">
      <c r="A46" s="13">
        <v>34</v>
      </c>
      <c r="B46" s="13">
        <v>24021951</v>
      </c>
      <c r="C46" s="14" t="s">
        <v>1282</v>
      </c>
      <c r="D46" s="15">
        <v>38901</v>
      </c>
      <c r="E46" s="13">
        <v>80</v>
      </c>
      <c r="F46" s="13">
        <v>80</v>
      </c>
      <c r="G46" s="13">
        <v>80</v>
      </c>
      <c r="H46" s="13">
        <v>80</v>
      </c>
      <c r="I46" s="17" t="str">
        <f t="shared" si="0"/>
        <v>Tốt</v>
      </c>
      <c r="J46" s="13">
        <v>80</v>
      </c>
      <c r="K46" s="17" t="str">
        <f t="shared" si="0"/>
        <v>Tốt</v>
      </c>
    </row>
    <row r="47" spans="1:11" x14ac:dyDescent="0.25">
      <c r="A47" s="13">
        <v>35</v>
      </c>
      <c r="B47" s="13">
        <v>24021959</v>
      </c>
      <c r="C47" s="14" t="s">
        <v>1283</v>
      </c>
      <c r="D47" s="15">
        <v>39056</v>
      </c>
      <c r="E47" s="13">
        <v>77</v>
      </c>
      <c r="F47" s="13">
        <v>72</v>
      </c>
      <c r="G47" s="13">
        <v>72</v>
      </c>
      <c r="H47" s="13">
        <v>72</v>
      </c>
      <c r="I47" s="17" t="str">
        <f t="shared" si="0"/>
        <v>Khá</v>
      </c>
      <c r="J47" s="13">
        <v>72</v>
      </c>
      <c r="K47" s="17" t="str">
        <f t="shared" si="0"/>
        <v>Khá</v>
      </c>
    </row>
    <row r="48" spans="1:11" x14ac:dyDescent="0.25">
      <c r="A48" s="13">
        <v>36</v>
      </c>
      <c r="B48" s="13">
        <v>24021967</v>
      </c>
      <c r="C48" s="14" t="s">
        <v>1284</v>
      </c>
      <c r="D48" s="15">
        <v>38796</v>
      </c>
      <c r="E48" s="13">
        <v>77</v>
      </c>
      <c r="F48" s="13">
        <v>77</v>
      </c>
      <c r="G48" s="13">
        <v>77</v>
      </c>
      <c r="H48" s="13">
        <v>77</v>
      </c>
      <c r="I48" s="17" t="str">
        <f t="shared" si="0"/>
        <v>Khá</v>
      </c>
      <c r="J48" s="13">
        <v>77</v>
      </c>
      <c r="K48" s="17" t="str">
        <f t="shared" si="0"/>
        <v>Khá</v>
      </c>
    </row>
    <row r="49" spans="1:11" x14ac:dyDescent="0.25">
      <c r="A49" s="13">
        <v>37</v>
      </c>
      <c r="B49" s="13">
        <v>24021975</v>
      </c>
      <c r="C49" s="14" t="s">
        <v>1285</v>
      </c>
      <c r="D49" s="15">
        <v>38919</v>
      </c>
      <c r="E49" s="13">
        <v>70</v>
      </c>
      <c r="F49" s="13">
        <v>77</v>
      </c>
      <c r="G49" s="13">
        <v>77</v>
      </c>
      <c r="H49" s="13">
        <v>77</v>
      </c>
      <c r="I49" s="17" t="str">
        <f t="shared" si="0"/>
        <v>Khá</v>
      </c>
      <c r="J49" s="13">
        <v>77</v>
      </c>
      <c r="K49" s="17" t="str">
        <f t="shared" si="0"/>
        <v>Khá</v>
      </c>
    </row>
    <row r="50" spans="1:11" x14ac:dyDescent="0.25">
      <c r="A50" s="13">
        <v>38</v>
      </c>
      <c r="B50" s="13">
        <v>24021983</v>
      </c>
      <c r="C50" s="14" t="s">
        <v>1286</v>
      </c>
      <c r="D50" s="15">
        <v>38981</v>
      </c>
      <c r="E50" s="13">
        <v>77</v>
      </c>
      <c r="F50" s="13">
        <v>77</v>
      </c>
      <c r="G50" s="13">
        <v>77</v>
      </c>
      <c r="H50" s="13">
        <v>77</v>
      </c>
      <c r="I50" s="17" t="str">
        <f t="shared" si="0"/>
        <v>Khá</v>
      </c>
      <c r="J50" s="13">
        <v>77</v>
      </c>
      <c r="K50" s="17" t="str">
        <f t="shared" si="0"/>
        <v>Khá</v>
      </c>
    </row>
    <row r="51" spans="1:11" x14ac:dyDescent="0.25">
      <c r="A51" s="13">
        <v>39</v>
      </c>
      <c r="B51" s="13">
        <v>24021991</v>
      </c>
      <c r="C51" s="14" t="s">
        <v>1287</v>
      </c>
      <c r="D51" s="15">
        <v>38911</v>
      </c>
      <c r="E51" s="13">
        <v>70</v>
      </c>
      <c r="F51" s="13">
        <v>77</v>
      </c>
      <c r="G51" s="13">
        <v>77</v>
      </c>
      <c r="H51" s="13">
        <v>77</v>
      </c>
      <c r="I51" s="17" t="str">
        <f t="shared" si="0"/>
        <v>Khá</v>
      </c>
      <c r="J51" s="13">
        <v>77</v>
      </c>
      <c r="K51" s="17" t="str">
        <f t="shared" si="0"/>
        <v>Khá</v>
      </c>
    </row>
    <row r="52" spans="1:11" x14ac:dyDescent="0.25">
      <c r="A52" s="13">
        <v>40</v>
      </c>
      <c r="B52" s="13">
        <v>24021999</v>
      </c>
      <c r="C52" s="14" t="s">
        <v>1288</v>
      </c>
      <c r="D52" s="15">
        <v>38984</v>
      </c>
      <c r="E52" s="13">
        <v>70</v>
      </c>
      <c r="F52" s="13">
        <v>77</v>
      </c>
      <c r="G52" s="13">
        <v>77</v>
      </c>
      <c r="H52" s="13">
        <v>77</v>
      </c>
      <c r="I52" s="17" t="str">
        <f t="shared" si="0"/>
        <v>Khá</v>
      </c>
      <c r="J52" s="13">
        <v>77</v>
      </c>
      <c r="K52" s="17" t="str">
        <f t="shared" si="0"/>
        <v>Khá</v>
      </c>
    </row>
    <row r="53" spans="1:11" x14ac:dyDescent="0.25">
      <c r="A53" s="13">
        <v>41</v>
      </c>
      <c r="B53" s="13">
        <v>24022007</v>
      </c>
      <c r="C53" s="14" t="s">
        <v>1289</v>
      </c>
      <c r="D53" s="15">
        <v>38763</v>
      </c>
      <c r="E53" s="13">
        <v>94</v>
      </c>
      <c r="F53" s="13">
        <v>91</v>
      </c>
      <c r="G53" s="13">
        <v>91</v>
      </c>
      <c r="H53" s="13">
        <v>91</v>
      </c>
      <c r="I53" s="17" t="str">
        <f t="shared" si="0"/>
        <v>Xuất sắc</v>
      </c>
      <c r="J53" s="13">
        <v>91</v>
      </c>
      <c r="K53" s="17" t="str">
        <f t="shared" si="0"/>
        <v>Xuất sắc</v>
      </c>
    </row>
    <row r="55" spans="1:11" x14ac:dyDescent="0.25">
      <c r="A55" s="38" t="s">
        <v>812</v>
      </c>
      <c r="B55" s="38"/>
      <c r="C55" s="38"/>
    </row>
  </sheetData>
  <mergeCells count="16">
    <mergeCell ref="A6:K6"/>
    <mergeCell ref="A1:D1"/>
    <mergeCell ref="G1:K1"/>
    <mergeCell ref="A2:D2"/>
    <mergeCell ref="G2:K2"/>
    <mergeCell ref="A5:K5"/>
    <mergeCell ref="A55:C5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32A4D-0CB9-4780-8C87-88394339A7AF}">
  <dimension ref="A1:K56"/>
  <sheetViews>
    <sheetView topLeftCell="A11" workbookViewId="0">
      <selection activeCell="A56" sqref="A56:C56"/>
    </sheetView>
  </sheetViews>
  <sheetFormatPr defaultRowHeight="15" x14ac:dyDescent="0.25"/>
  <cols>
    <col min="1" max="1" width="6.125" style="4" customWidth="1"/>
    <col min="2" max="2" width="9" style="4"/>
    <col min="3" max="3" width="21.25" style="1" bestFit="1" customWidth="1"/>
    <col min="4" max="4" width="11.375" style="4" customWidth="1"/>
    <col min="5" max="5" width="6.875" style="4" bestFit="1" customWidth="1"/>
    <col min="6" max="8" width="5.375" style="4" bestFit="1" customWidth="1"/>
    <col min="9" max="9" width="9" style="1"/>
    <col min="10" max="10" width="5.375" style="4" bestFit="1" customWidth="1"/>
    <col min="11" max="16384" width="9" style="1"/>
  </cols>
  <sheetData>
    <row r="1" spans="1:11" ht="16.5" x14ac:dyDescent="0.25">
      <c r="A1" s="35" t="s">
        <v>0</v>
      </c>
      <c r="B1" s="35"/>
      <c r="C1" s="35"/>
      <c r="D1" s="35"/>
      <c r="G1" s="36" t="s">
        <v>2</v>
      </c>
      <c r="H1" s="36"/>
      <c r="I1" s="36"/>
      <c r="J1" s="36"/>
      <c r="K1" s="36"/>
    </row>
    <row r="2" spans="1:11" ht="16.5" x14ac:dyDescent="0.25">
      <c r="A2" s="37" t="s">
        <v>1</v>
      </c>
      <c r="B2" s="37"/>
      <c r="C2" s="37"/>
      <c r="D2" s="37"/>
      <c r="G2" s="36" t="s">
        <v>3</v>
      </c>
      <c r="H2" s="36"/>
      <c r="I2" s="36"/>
      <c r="J2" s="36"/>
      <c r="K2" s="36"/>
    </row>
    <row r="5" spans="1:11" ht="19.5" x14ac:dyDescent="0.25">
      <c r="A5" s="34" t="s">
        <v>4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ht="19.5" x14ac:dyDescent="0.25">
      <c r="A6" s="34" t="s">
        <v>56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ht="19.5" x14ac:dyDescent="0.25">
      <c r="A7" s="34" t="s">
        <v>20</v>
      </c>
      <c r="B7" s="34"/>
      <c r="C7" s="34"/>
      <c r="D7" s="34"/>
      <c r="E7" s="34"/>
      <c r="F7" s="34"/>
      <c r="G7" s="34"/>
      <c r="H7" s="34"/>
      <c r="I7" s="34"/>
      <c r="J7" s="34"/>
      <c r="K7" s="34"/>
    </row>
    <row r="10" spans="1:11" ht="15.75" x14ac:dyDescent="0.25">
      <c r="A10" s="39" t="s">
        <v>5</v>
      </c>
      <c r="B10" s="40" t="s">
        <v>6</v>
      </c>
      <c r="C10" s="40" t="s">
        <v>7</v>
      </c>
      <c r="D10" s="40" t="s">
        <v>8</v>
      </c>
      <c r="E10" s="5" t="s">
        <v>9</v>
      </c>
      <c r="F10" s="5" t="s">
        <v>9</v>
      </c>
      <c r="G10" s="5" t="s">
        <v>9</v>
      </c>
      <c r="H10" s="40" t="s">
        <v>13</v>
      </c>
      <c r="I10" s="40"/>
      <c r="J10" s="40" t="s">
        <v>13</v>
      </c>
      <c r="K10" s="40"/>
    </row>
    <row r="11" spans="1:11" ht="36.75" customHeight="1" x14ac:dyDescent="0.25">
      <c r="A11" s="39"/>
      <c r="B11" s="40"/>
      <c r="C11" s="40"/>
      <c r="D11" s="40"/>
      <c r="E11" s="5" t="s">
        <v>10</v>
      </c>
      <c r="F11" s="5" t="s">
        <v>11</v>
      </c>
      <c r="G11" s="5" t="s">
        <v>12</v>
      </c>
      <c r="H11" s="40" t="s">
        <v>14</v>
      </c>
      <c r="I11" s="40"/>
      <c r="J11" s="40" t="s">
        <v>29</v>
      </c>
      <c r="K11" s="40"/>
    </row>
    <row r="12" spans="1:11" ht="15.75" x14ac:dyDescent="0.25">
      <c r="A12" s="39"/>
      <c r="B12" s="40"/>
      <c r="C12" s="40"/>
      <c r="D12" s="40"/>
      <c r="E12" s="6"/>
      <c r="F12" s="6"/>
      <c r="G12" s="6"/>
      <c r="H12" s="5" t="s">
        <v>9</v>
      </c>
      <c r="I12" s="5" t="s">
        <v>15</v>
      </c>
      <c r="J12" s="5" t="s">
        <v>9</v>
      </c>
      <c r="K12" s="5" t="s">
        <v>15</v>
      </c>
    </row>
    <row r="13" spans="1:11" x14ac:dyDescent="0.25">
      <c r="A13" s="13">
        <v>1</v>
      </c>
      <c r="B13" s="13">
        <v>24021688</v>
      </c>
      <c r="C13" s="14" t="s">
        <v>1290</v>
      </c>
      <c r="D13" s="15">
        <v>38948</v>
      </c>
      <c r="E13" s="13">
        <v>75</v>
      </c>
      <c r="F13" s="13">
        <v>85</v>
      </c>
      <c r="G13" s="13">
        <v>85</v>
      </c>
      <c r="H13" s="13">
        <v>85</v>
      </c>
      <c r="I13" s="17" t="str">
        <f t="shared" ref="I13:K54" si="0">IF(H13&gt;=90,"Xuất sắc",IF(H13&gt;=80,"Tốt", IF(H13&gt;=65,"Khá",IF(H13&gt;=50,"Trung bình", IF(H13&gt;=35, "Yếu", "Kém")))))</f>
        <v>Tốt</v>
      </c>
      <c r="J13" s="13">
        <v>85</v>
      </c>
      <c r="K13" s="17" t="str">
        <f t="shared" si="0"/>
        <v>Tốt</v>
      </c>
    </row>
    <row r="14" spans="1:11" x14ac:dyDescent="0.25">
      <c r="A14" s="13">
        <v>2</v>
      </c>
      <c r="B14" s="13">
        <v>24021696</v>
      </c>
      <c r="C14" s="14" t="s">
        <v>1291</v>
      </c>
      <c r="D14" s="15">
        <v>38838</v>
      </c>
      <c r="E14" s="13">
        <v>90</v>
      </c>
      <c r="F14" s="13">
        <v>85</v>
      </c>
      <c r="G14" s="13">
        <v>85</v>
      </c>
      <c r="H14" s="13">
        <v>85</v>
      </c>
      <c r="I14" s="17" t="str">
        <f t="shared" si="0"/>
        <v>Tốt</v>
      </c>
      <c r="J14" s="13">
        <v>85</v>
      </c>
      <c r="K14" s="17" t="str">
        <f t="shared" si="0"/>
        <v>Tốt</v>
      </c>
    </row>
    <row r="15" spans="1:11" x14ac:dyDescent="0.25">
      <c r="A15" s="13">
        <v>3</v>
      </c>
      <c r="B15" s="13">
        <v>24021704</v>
      </c>
      <c r="C15" s="14" t="s">
        <v>1292</v>
      </c>
      <c r="D15" s="15">
        <v>39068</v>
      </c>
      <c r="E15" s="13">
        <v>80</v>
      </c>
      <c r="F15" s="13">
        <v>80</v>
      </c>
      <c r="G15" s="13">
        <v>80</v>
      </c>
      <c r="H15" s="13">
        <v>80</v>
      </c>
      <c r="I15" s="17" t="str">
        <f t="shared" si="0"/>
        <v>Tốt</v>
      </c>
      <c r="J15" s="13">
        <v>80</v>
      </c>
      <c r="K15" s="17" t="str">
        <f t="shared" si="0"/>
        <v>Tốt</v>
      </c>
    </row>
    <row r="16" spans="1:11" x14ac:dyDescent="0.25">
      <c r="A16" s="13">
        <v>4</v>
      </c>
      <c r="B16" s="13">
        <v>24021712</v>
      </c>
      <c r="C16" s="14" t="s">
        <v>1293</v>
      </c>
      <c r="D16" s="15">
        <v>39073</v>
      </c>
      <c r="E16" s="13">
        <v>90</v>
      </c>
      <c r="F16" s="13">
        <v>90</v>
      </c>
      <c r="G16" s="13">
        <v>90</v>
      </c>
      <c r="H16" s="13">
        <v>90</v>
      </c>
      <c r="I16" s="17" t="str">
        <f t="shared" si="0"/>
        <v>Xuất sắc</v>
      </c>
      <c r="J16" s="13">
        <v>90</v>
      </c>
      <c r="K16" s="17" t="str">
        <f t="shared" si="0"/>
        <v>Xuất sắc</v>
      </c>
    </row>
    <row r="17" spans="1:11" x14ac:dyDescent="0.25">
      <c r="A17" s="13">
        <v>5</v>
      </c>
      <c r="B17" s="13">
        <v>24021720</v>
      </c>
      <c r="C17" s="14" t="s">
        <v>1294</v>
      </c>
      <c r="D17" s="15">
        <v>38989</v>
      </c>
      <c r="E17" s="13">
        <v>80</v>
      </c>
      <c r="F17" s="13">
        <v>90</v>
      </c>
      <c r="G17" s="13">
        <v>90</v>
      </c>
      <c r="H17" s="13">
        <v>90</v>
      </c>
      <c r="I17" s="17" t="str">
        <f t="shared" si="0"/>
        <v>Xuất sắc</v>
      </c>
      <c r="J17" s="13">
        <v>90</v>
      </c>
      <c r="K17" s="17" t="str">
        <f t="shared" si="0"/>
        <v>Xuất sắc</v>
      </c>
    </row>
    <row r="18" spans="1:11" x14ac:dyDescent="0.25">
      <c r="A18" s="13">
        <v>6</v>
      </c>
      <c r="B18" s="13">
        <v>24021728</v>
      </c>
      <c r="C18" s="14" t="s">
        <v>1295</v>
      </c>
      <c r="D18" s="15">
        <v>38746</v>
      </c>
      <c r="E18" s="13">
        <v>90</v>
      </c>
      <c r="F18" s="13">
        <v>90</v>
      </c>
      <c r="G18" s="13">
        <v>90</v>
      </c>
      <c r="H18" s="13">
        <v>90</v>
      </c>
      <c r="I18" s="17" t="str">
        <f t="shared" si="0"/>
        <v>Xuất sắc</v>
      </c>
      <c r="J18" s="13">
        <v>90</v>
      </c>
      <c r="K18" s="17" t="str">
        <f t="shared" si="0"/>
        <v>Xuất sắc</v>
      </c>
    </row>
    <row r="19" spans="1:11" x14ac:dyDescent="0.25">
      <c r="A19" s="13">
        <v>7</v>
      </c>
      <c r="B19" s="13">
        <v>24021736</v>
      </c>
      <c r="C19" s="14" t="s">
        <v>470</v>
      </c>
      <c r="D19" s="15">
        <v>38936</v>
      </c>
      <c r="E19" s="13">
        <v>70</v>
      </c>
      <c r="F19" s="13">
        <v>80</v>
      </c>
      <c r="G19" s="13">
        <v>80</v>
      </c>
      <c r="H19" s="13">
        <v>80</v>
      </c>
      <c r="I19" s="17" t="str">
        <f t="shared" si="0"/>
        <v>Tốt</v>
      </c>
      <c r="J19" s="13">
        <v>80</v>
      </c>
      <c r="K19" s="17" t="str">
        <f t="shared" si="0"/>
        <v>Tốt</v>
      </c>
    </row>
    <row r="20" spans="1:11" x14ac:dyDescent="0.25">
      <c r="A20" s="13">
        <v>8</v>
      </c>
      <c r="B20" s="13">
        <v>24021744</v>
      </c>
      <c r="C20" s="14" t="s">
        <v>1296</v>
      </c>
      <c r="D20" s="15">
        <v>38807</v>
      </c>
      <c r="E20" s="13">
        <v>80</v>
      </c>
      <c r="F20" s="13">
        <v>90</v>
      </c>
      <c r="G20" s="13">
        <v>90</v>
      </c>
      <c r="H20" s="13">
        <v>90</v>
      </c>
      <c r="I20" s="17" t="str">
        <f t="shared" si="0"/>
        <v>Xuất sắc</v>
      </c>
      <c r="J20" s="13">
        <v>90</v>
      </c>
      <c r="K20" s="17" t="str">
        <f t="shared" si="0"/>
        <v>Xuất sắc</v>
      </c>
    </row>
    <row r="21" spans="1:11" x14ac:dyDescent="0.25">
      <c r="A21" s="13">
        <v>9</v>
      </c>
      <c r="B21" s="13">
        <v>24021752</v>
      </c>
      <c r="C21" s="14" t="s">
        <v>1297</v>
      </c>
      <c r="D21" s="15">
        <v>38898</v>
      </c>
      <c r="E21" s="13">
        <v>85</v>
      </c>
      <c r="F21" s="13">
        <v>85</v>
      </c>
      <c r="G21" s="13">
        <v>85</v>
      </c>
      <c r="H21" s="13">
        <v>85</v>
      </c>
      <c r="I21" s="17" t="str">
        <f t="shared" si="0"/>
        <v>Tốt</v>
      </c>
      <c r="J21" s="13">
        <v>85</v>
      </c>
      <c r="K21" s="17" t="str">
        <f t="shared" si="0"/>
        <v>Tốt</v>
      </c>
    </row>
    <row r="22" spans="1:11" x14ac:dyDescent="0.25">
      <c r="A22" s="13">
        <v>10</v>
      </c>
      <c r="B22" s="13">
        <v>24021760</v>
      </c>
      <c r="C22" s="14" t="s">
        <v>1298</v>
      </c>
      <c r="D22" s="15">
        <v>38967</v>
      </c>
      <c r="E22" s="13">
        <v>86</v>
      </c>
      <c r="F22" s="13">
        <v>86</v>
      </c>
      <c r="G22" s="13">
        <v>86</v>
      </c>
      <c r="H22" s="13">
        <v>86</v>
      </c>
      <c r="I22" s="17" t="str">
        <f t="shared" si="0"/>
        <v>Tốt</v>
      </c>
      <c r="J22" s="13">
        <v>86</v>
      </c>
      <c r="K22" s="17" t="str">
        <f t="shared" si="0"/>
        <v>Tốt</v>
      </c>
    </row>
    <row r="23" spans="1:11" x14ac:dyDescent="0.25">
      <c r="A23" s="13">
        <v>11</v>
      </c>
      <c r="B23" s="13">
        <v>24021768</v>
      </c>
      <c r="C23" s="14" t="s">
        <v>1299</v>
      </c>
      <c r="D23" s="15">
        <v>39030</v>
      </c>
      <c r="E23" s="13">
        <v>70</v>
      </c>
      <c r="F23" s="13">
        <v>80</v>
      </c>
      <c r="G23" s="13">
        <v>80</v>
      </c>
      <c r="H23" s="13">
        <v>80</v>
      </c>
      <c r="I23" s="17" t="str">
        <f t="shared" si="0"/>
        <v>Tốt</v>
      </c>
      <c r="J23" s="13">
        <v>80</v>
      </c>
      <c r="K23" s="17" t="str">
        <f t="shared" si="0"/>
        <v>Tốt</v>
      </c>
    </row>
    <row r="24" spans="1:11" x14ac:dyDescent="0.25">
      <c r="A24" s="13">
        <v>12</v>
      </c>
      <c r="B24" s="13">
        <v>24021776</v>
      </c>
      <c r="C24" s="14" t="s">
        <v>1300</v>
      </c>
      <c r="D24" s="15">
        <v>38718</v>
      </c>
      <c r="E24" s="13">
        <v>80</v>
      </c>
      <c r="F24" s="13">
        <v>90</v>
      </c>
      <c r="G24" s="13">
        <v>90</v>
      </c>
      <c r="H24" s="13">
        <v>90</v>
      </c>
      <c r="I24" s="17" t="str">
        <f t="shared" si="0"/>
        <v>Xuất sắc</v>
      </c>
      <c r="J24" s="13">
        <v>90</v>
      </c>
      <c r="K24" s="17" t="str">
        <f t="shared" si="0"/>
        <v>Xuất sắc</v>
      </c>
    </row>
    <row r="25" spans="1:11" x14ac:dyDescent="0.25">
      <c r="A25" s="13">
        <v>13</v>
      </c>
      <c r="B25" s="13">
        <v>24021784</v>
      </c>
      <c r="C25" s="14" t="s">
        <v>1301</v>
      </c>
      <c r="D25" s="15">
        <v>38931</v>
      </c>
      <c r="E25" s="13">
        <v>77</v>
      </c>
      <c r="F25" s="13">
        <v>77</v>
      </c>
      <c r="G25" s="13">
        <v>77</v>
      </c>
      <c r="H25" s="13">
        <v>77</v>
      </c>
      <c r="I25" s="17" t="str">
        <f t="shared" si="0"/>
        <v>Khá</v>
      </c>
      <c r="J25" s="13">
        <v>77</v>
      </c>
      <c r="K25" s="17" t="str">
        <f t="shared" si="0"/>
        <v>Khá</v>
      </c>
    </row>
    <row r="26" spans="1:11" x14ac:dyDescent="0.25">
      <c r="A26" s="13">
        <v>14</v>
      </c>
      <c r="B26" s="13">
        <v>24021792</v>
      </c>
      <c r="C26" s="14" t="s">
        <v>1302</v>
      </c>
      <c r="D26" s="15">
        <v>38719</v>
      </c>
      <c r="E26" s="13">
        <v>90</v>
      </c>
      <c r="F26" s="13">
        <v>85</v>
      </c>
      <c r="G26" s="13">
        <v>85</v>
      </c>
      <c r="H26" s="13">
        <v>85</v>
      </c>
      <c r="I26" s="17" t="str">
        <f t="shared" si="0"/>
        <v>Tốt</v>
      </c>
      <c r="J26" s="13">
        <v>85</v>
      </c>
      <c r="K26" s="17" t="str">
        <f t="shared" si="0"/>
        <v>Tốt</v>
      </c>
    </row>
    <row r="27" spans="1:11" x14ac:dyDescent="0.25">
      <c r="A27" s="13">
        <v>15</v>
      </c>
      <c r="B27" s="13">
        <v>24021800</v>
      </c>
      <c r="C27" s="14" t="s">
        <v>1303</v>
      </c>
      <c r="D27" s="15">
        <v>39074</v>
      </c>
      <c r="E27" s="13">
        <v>80</v>
      </c>
      <c r="F27" s="13">
        <v>80</v>
      </c>
      <c r="G27" s="13">
        <v>80</v>
      </c>
      <c r="H27" s="13">
        <v>80</v>
      </c>
      <c r="I27" s="17" t="str">
        <f t="shared" si="0"/>
        <v>Tốt</v>
      </c>
      <c r="J27" s="13">
        <v>80</v>
      </c>
      <c r="K27" s="17" t="str">
        <f t="shared" si="0"/>
        <v>Tốt</v>
      </c>
    </row>
    <row r="28" spans="1:11" x14ac:dyDescent="0.25">
      <c r="A28" s="13">
        <v>16</v>
      </c>
      <c r="B28" s="13">
        <v>24021808</v>
      </c>
      <c r="C28" s="14" t="s">
        <v>1304</v>
      </c>
      <c r="D28" s="15">
        <v>39023</v>
      </c>
      <c r="E28" s="13">
        <v>90</v>
      </c>
      <c r="F28" s="13">
        <v>90</v>
      </c>
      <c r="G28" s="13">
        <v>90</v>
      </c>
      <c r="H28" s="13">
        <v>90</v>
      </c>
      <c r="I28" s="17" t="str">
        <f t="shared" si="0"/>
        <v>Xuất sắc</v>
      </c>
      <c r="J28" s="13">
        <v>90</v>
      </c>
      <c r="K28" s="17" t="str">
        <f t="shared" si="0"/>
        <v>Xuất sắc</v>
      </c>
    </row>
    <row r="29" spans="1:11" x14ac:dyDescent="0.25">
      <c r="A29" s="13">
        <v>17</v>
      </c>
      <c r="B29" s="13">
        <v>24021816</v>
      </c>
      <c r="C29" s="14" t="s">
        <v>1305</v>
      </c>
      <c r="D29" s="15">
        <v>39067</v>
      </c>
      <c r="E29" s="13">
        <v>80</v>
      </c>
      <c r="F29" s="13">
        <v>80</v>
      </c>
      <c r="G29" s="13">
        <v>80</v>
      </c>
      <c r="H29" s="13">
        <v>80</v>
      </c>
      <c r="I29" s="17" t="str">
        <f t="shared" si="0"/>
        <v>Tốt</v>
      </c>
      <c r="J29" s="13">
        <v>80</v>
      </c>
      <c r="K29" s="17" t="str">
        <f t="shared" si="0"/>
        <v>Tốt</v>
      </c>
    </row>
    <row r="30" spans="1:11" x14ac:dyDescent="0.25">
      <c r="A30" s="13">
        <v>18</v>
      </c>
      <c r="B30" s="13">
        <v>24021824</v>
      </c>
      <c r="C30" s="14" t="s">
        <v>1306</v>
      </c>
      <c r="D30" s="15">
        <v>38726</v>
      </c>
      <c r="E30" s="13">
        <v>94</v>
      </c>
      <c r="F30" s="13">
        <v>94</v>
      </c>
      <c r="G30" s="13">
        <v>94</v>
      </c>
      <c r="H30" s="13">
        <v>94</v>
      </c>
      <c r="I30" s="17" t="str">
        <f t="shared" si="0"/>
        <v>Xuất sắc</v>
      </c>
      <c r="J30" s="13">
        <v>94</v>
      </c>
      <c r="K30" s="17" t="str">
        <f t="shared" si="0"/>
        <v>Xuất sắc</v>
      </c>
    </row>
    <row r="31" spans="1:11" x14ac:dyDescent="0.25">
      <c r="A31" s="13">
        <v>19</v>
      </c>
      <c r="B31" s="13">
        <v>24021832</v>
      </c>
      <c r="C31" s="14" t="s">
        <v>1307</v>
      </c>
      <c r="D31" s="15">
        <v>38920</v>
      </c>
      <c r="E31" s="13">
        <v>90</v>
      </c>
      <c r="F31" s="13">
        <v>90</v>
      </c>
      <c r="G31" s="13">
        <v>90</v>
      </c>
      <c r="H31" s="13">
        <v>90</v>
      </c>
      <c r="I31" s="17" t="str">
        <f t="shared" si="0"/>
        <v>Xuất sắc</v>
      </c>
      <c r="J31" s="13">
        <v>90</v>
      </c>
      <c r="K31" s="17" t="str">
        <f t="shared" si="0"/>
        <v>Xuất sắc</v>
      </c>
    </row>
    <row r="32" spans="1:11" x14ac:dyDescent="0.25">
      <c r="A32" s="13">
        <v>20</v>
      </c>
      <c r="B32" s="13">
        <v>24021840</v>
      </c>
      <c r="C32" s="14" t="s">
        <v>1308</v>
      </c>
      <c r="D32" s="15">
        <v>38959</v>
      </c>
      <c r="E32" s="13">
        <v>80</v>
      </c>
      <c r="F32" s="13">
        <v>80</v>
      </c>
      <c r="G32" s="13">
        <v>80</v>
      </c>
      <c r="H32" s="13">
        <v>80</v>
      </c>
      <c r="I32" s="17" t="str">
        <f t="shared" si="0"/>
        <v>Tốt</v>
      </c>
      <c r="J32" s="13">
        <v>80</v>
      </c>
      <c r="K32" s="17" t="str">
        <f t="shared" si="0"/>
        <v>Tốt</v>
      </c>
    </row>
    <row r="33" spans="1:11" x14ac:dyDescent="0.25">
      <c r="A33" s="13">
        <v>21</v>
      </c>
      <c r="B33" s="13">
        <v>24021848</v>
      </c>
      <c r="C33" s="14" t="s">
        <v>1309</v>
      </c>
      <c r="D33" s="15">
        <v>38889</v>
      </c>
      <c r="E33" s="13">
        <v>82</v>
      </c>
      <c r="F33" s="13">
        <v>82</v>
      </c>
      <c r="G33" s="13">
        <v>82</v>
      </c>
      <c r="H33" s="13">
        <v>82</v>
      </c>
      <c r="I33" s="17" t="str">
        <f t="shared" si="0"/>
        <v>Tốt</v>
      </c>
      <c r="J33" s="13">
        <v>82</v>
      </c>
      <c r="K33" s="17" t="str">
        <f t="shared" si="0"/>
        <v>Tốt</v>
      </c>
    </row>
    <row r="34" spans="1:11" x14ac:dyDescent="0.25">
      <c r="A34" s="13">
        <v>22</v>
      </c>
      <c r="B34" s="13">
        <v>24021856</v>
      </c>
      <c r="C34" s="14" t="s">
        <v>1310</v>
      </c>
      <c r="D34" s="15">
        <v>39077</v>
      </c>
      <c r="E34" s="13">
        <v>70</v>
      </c>
      <c r="F34" s="13">
        <v>77</v>
      </c>
      <c r="G34" s="13">
        <v>77</v>
      </c>
      <c r="H34" s="13">
        <v>77</v>
      </c>
      <c r="I34" s="17" t="str">
        <f t="shared" si="0"/>
        <v>Khá</v>
      </c>
      <c r="J34" s="13">
        <v>77</v>
      </c>
      <c r="K34" s="17" t="str">
        <f t="shared" si="0"/>
        <v>Khá</v>
      </c>
    </row>
    <row r="35" spans="1:11" x14ac:dyDescent="0.25">
      <c r="A35" s="13">
        <v>23</v>
      </c>
      <c r="B35" s="13">
        <v>24021864</v>
      </c>
      <c r="C35" s="14" t="s">
        <v>1311</v>
      </c>
      <c r="D35" s="15">
        <v>39068</v>
      </c>
      <c r="E35" s="13">
        <v>80</v>
      </c>
      <c r="F35" s="13">
        <v>80</v>
      </c>
      <c r="G35" s="13">
        <v>80</v>
      </c>
      <c r="H35" s="13">
        <v>80</v>
      </c>
      <c r="I35" s="17" t="str">
        <f t="shared" si="0"/>
        <v>Tốt</v>
      </c>
      <c r="J35" s="13">
        <v>80</v>
      </c>
      <c r="K35" s="17" t="str">
        <f t="shared" si="0"/>
        <v>Tốt</v>
      </c>
    </row>
    <row r="36" spans="1:11" x14ac:dyDescent="0.25">
      <c r="A36" s="13">
        <v>24</v>
      </c>
      <c r="B36" s="13">
        <v>24021872</v>
      </c>
      <c r="C36" s="14" t="s">
        <v>1312</v>
      </c>
      <c r="D36" s="15">
        <v>38937</v>
      </c>
      <c r="E36" s="13">
        <v>89</v>
      </c>
      <c r="F36" s="13">
        <v>89</v>
      </c>
      <c r="G36" s="13">
        <v>89</v>
      </c>
      <c r="H36" s="13">
        <v>89</v>
      </c>
      <c r="I36" s="17" t="str">
        <f t="shared" si="0"/>
        <v>Tốt</v>
      </c>
      <c r="J36" s="13">
        <v>89</v>
      </c>
      <c r="K36" s="17" t="str">
        <f t="shared" si="0"/>
        <v>Tốt</v>
      </c>
    </row>
    <row r="37" spans="1:11" x14ac:dyDescent="0.25">
      <c r="A37" s="13">
        <v>25</v>
      </c>
      <c r="B37" s="13">
        <v>24021880</v>
      </c>
      <c r="C37" s="14" t="s">
        <v>1313</v>
      </c>
      <c r="D37" s="15">
        <v>39063</v>
      </c>
      <c r="E37" s="13">
        <v>82</v>
      </c>
      <c r="F37" s="13">
        <v>82</v>
      </c>
      <c r="G37" s="13">
        <v>82</v>
      </c>
      <c r="H37" s="13">
        <v>82</v>
      </c>
      <c r="I37" s="17" t="str">
        <f t="shared" si="0"/>
        <v>Tốt</v>
      </c>
      <c r="J37" s="13">
        <v>82</v>
      </c>
      <c r="K37" s="17" t="str">
        <f t="shared" si="0"/>
        <v>Tốt</v>
      </c>
    </row>
    <row r="38" spans="1:11" x14ac:dyDescent="0.25">
      <c r="A38" s="13">
        <v>26</v>
      </c>
      <c r="B38" s="13">
        <v>24021888</v>
      </c>
      <c r="C38" s="14" t="s">
        <v>1314</v>
      </c>
      <c r="D38" s="15">
        <v>38971</v>
      </c>
      <c r="E38" s="13">
        <v>80</v>
      </c>
      <c r="F38" s="13">
        <v>80</v>
      </c>
      <c r="G38" s="13">
        <v>80</v>
      </c>
      <c r="H38" s="13">
        <v>80</v>
      </c>
      <c r="I38" s="17" t="str">
        <f t="shared" si="0"/>
        <v>Tốt</v>
      </c>
      <c r="J38" s="13">
        <v>80</v>
      </c>
      <c r="K38" s="17" t="str">
        <f t="shared" si="0"/>
        <v>Tốt</v>
      </c>
    </row>
    <row r="39" spans="1:11" x14ac:dyDescent="0.25">
      <c r="A39" s="13">
        <v>27</v>
      </c>
      <c r="B39" s="13">
        <v>24021896</v>
      </c>
      <c r="C39" s="14" t="s">
        <v>1315</v>
      </c>
      <c r="D39" s="15">
        <v>38800</v>
      </c>
      <c r="E39" s="13">
        <v>70</v>
      </c>
      <c r="F39" s="13">
        <v>80</v>
      </c>
      <c r="G39" s="13">
        <v>80</v>
      </c>
      <c r="H39" s="13">
        <v>80</v>
      </c>
      <c r="I39" s="17" t="str">
        <f t="shared" si="0"/>
        <v>Tốt</v>
      </c>
      <c r="J39" s="13">
        <v>80</v>
      </c>
      <c r="K39" s="17" t="str">
        <f t="shared" si="0"/>
        <v>Tốt</v>
      </c>
    </row>
    <row r="40" spans="1:11" x14ac:dyDescent="0.25">
      <c r="A40" s="13">
        <v>28</v>
      </c>
      <c r="B40" s="13">
        <v>24021904</v>
      </c>
      <c r="C40" s="14" t="s">
        <v>168</v>
      </c>
      <c r="D40" s="15">
        <v>38787</v>
      </c>
      <c r="E40" s="13">
        <v>70</v>
      </c>
      <c r="F40" s="13">
        <v>80</v>
      </c>
      <c r="G40" s="13">
        <v>80</v>
      </c>
      <c r="H40" s="13">
        <v>80</v>
      </c>
      <c r="I40" s="17" t="str">
        <f t="shared" si="0"/>
        <v>Tốt</v>
      </c>
      <c r="J40" s="13">
        <v>80</v>
      </c>
      <c r="K40" s="17" t="str">
        <f t="shared" si="0"/>
        <v>Tốt</v>
      </c>
    </row>
    <row r="41" spans="1:11" x14ac:dyDescent="0.25">
      <c r="A41" s="13">
        <v>29</v>
      </c>
      <c r="B41" s="13">
        <v>24021905</v>
      </c>
      <c r="C41" s="14" t="s">
        <v>1316</v>
      </c>
      <c r="D41" s="15">
        <v>38976</v>
      </c>
      <c r="E41" s="13">
        <v>70</v>
      </c>
      <c r="F41" s="13">
        <v>80</v>
      </c>
      <c r="G41" s="13">
        <v>80</v>
      </c>
      <c r="H41" s="13">
        <v>80</v>
      </c>
      <c r="I41" s="17" t="str">
        <f t="shared" si="0"/>
        <v>Tốt</v>
      </c>
      <c r="J41" s="13">
        <v>80</v>
      </c>
      <c r="K41" s="17" t="str">
        <f t="shared" si="0"/>
        <v>Tốt</v>
      </c>
    </row>
    <row r="42" spans="1:11" x14ac:dyDescent="0.25">
      <c r="A42" s="13">
        <v>30</v>
      </c>
      <c r="B42" s="13">
        <v>24021912</v>
      </c>
      <c r="C42" s="14" t="s">
        <v>1317</v>
      </c>
      <c r="D42" s="15">
        <v>38975</v>
      </c>
      <c r="E42" s="13">
        <v>67</v>
      </c>
      <c r="F42" s="13">
        <v>77</v>
      </c>
      <c r="G42" s="13">
        <v>77</v>
      </c>
      <c r="H42" s="13">
        <v>77</v>
      </c>
      <c r="I42" s="17" t="str">
        <f t="shared" si="0"/>
        <v>Khá</v>
      </c>
      <c r="J42" s="13">
        <v>77</v>
      </c>
      <c r="K42" s="17" t="str">
        <f t="shared" si="0"/>
        <v>Khá</v>
      </c>
    </row>
    <row r="43" spans="1:11" x14ac:dyDescent="0.25">
      <c r="A43" s="13">
        <v>31</v>
      </c>
      <c r="B43" s="13">
        <v>24021920</v>
      </c>
      <c r="C43" s="14" t="s">
        <v>1318</v>
      </c>
      <c r="D43" s="15">
        <v>38899</v>
      </c>
      <c r="E43" s="13">
        <v>69</v>
      </c>
      <c r="F43" s="13">
        <v>69</v>
      </c>
      <c r="G43" s="13">
        <v>69</v>
      </c>
      <c r="H43" s="13">
        <v>69</v>
      </c>
      <c r="I43" s="17" t="str">
        <f t="shared" si="0"/>
        <v>Khá</v>
      </c>
      <c r="J43" s="13">
        <v>69</v>
      </c>
      <c r="K43" s="17" t="str">
        <f t="shared" si="0"/>
        <v>Khá</v>
      </c>
    </row>
    <row r="44" spans="1:11" x14ac:dyDescent="0.25">
      <c r="A44" s="13">
        <v>32</v>
      </c>
      <c r="B44" s="13">
        <v>24021928</v>
      </c>
      <c r="C44" s="14" t="s">
        <v>1319</v>
      </c>
      <c r="D44" s="15">
        <v>38762</v>
      </c>
      <c r="E44" s="13">
        <v>82</v>
      </c>
      <c r="F44" s="13">
        <v>92</v>
      </c>
      <c r="G44" s="13">
        <v>92</v>
      </c>
      <c r="H44" s="13">
        <v>92</v>
      </c>
      <c r="I44" s="17" t="str">
        <f t="shared" si="0"/>
        <v>Xuất sắc</v>
      </c>
      <c r="J44" s="13">
        <v>92</v>
      </c>
      <c r="K44" s="17" t="str">
        <f t="shared" si="0"/>
        <v>Xuất sắc</v>
      </c>
    </row>
    <row r="45" spans="1:11" x14ac:dyDescent="0.25">
      <c r="A45" s="13">
        <v>33</v>
      </c>
      <c r="B45" s="13">
        <v>24021936</v>
      </c>
      <c r="C45" s="14" t="s">
        <v>1320</v>
      </c>
      <c r="D45" s="15">
        <v>38956</v>
      </c>
      <c r="E45" s="13">
        <v>90</v>
      </c>
      <c r="F45" s="13">
        <v>95</v>
      </c>
      <c r="G45" s="13">
        <v>95</v>
      </c>
      <c r="H45" s="13">
        <v>95</v>
      </c>
      <c r="I45" s="17" t="str">
        <f t="shared" si="0"/>
        <v>Xuất sắc</v>
      </c>
      <c r="J45" s="13">
        <v>95</v>
      </c>
      <c r="K45" s="17" t="str">
        <f t="shared" si="0"/>
        <v>Xuất sắc</v>
      </c>
    </row>
    <row r="46" spans="1:11" x14ac:dyDescent="0.25">
      <c r="A46" s="13">
        <v>34</v>
      </c>
      <c r="B46" s="13">
        <v>24021944</v>
      </c>
      <c r="C46" s="14" t="s">
        <v>1321</v>
      </c>
      <c r="D46" s="15">
        <v>39046</v>
      </c>
      <c r="E46" s="13">
        <v>89</v>
      </c>
      <c r="F46" s="13">
        <v>89</v>
      </c>
      <c r="G46" s="13">
        <v>89</v>
      </c>
      <c r="H46" s="13">
        <v>89</v>
      </c>
      <c r="I46" s="17" t="str">
        <f t="shared" si="0"/>
        <v>Tốt</v>
      </c>
      <c r="J46" s="13">
        <v>89</v>
      </c>
      <c r="K46" s="17" t="str">
        <f t="shared" si="0"/>
        <v>Tốt</v>
      </c>
    </row>
    <row r="47" spans="1:11" x14ac:dyDescent="0.25">
      <c r="A47" s="13">
        <v>35</v>
      </c>
      <c r="B47" s="13">
        <v>24021952</v>
      </c>
      <c r="C47" s="14" t="s">
        <v>1322</v>
      </c>
      <c r="D47" s="15">
        <v>39008</v>
      </c>
      <c r="E47" s="13">
        <v>92</v>
      </c>
      <c r="F47" s="13">
        <v>92</v>
      </c>
      <c r="G47" s="13">
        <v>92</v>
      </c>
      <c r="H47" s="13">
        <v>92</v>
      </c>
      <c r="I47" s="17" t="str">
        <f t="shared" si="0"/>
        <v>Xuất sắc</v>
      </c>
      <c r="J47" s="13">
        <v>92</v>
      </c>
      <c r="K47" s="17" t="str">
        <f t="shared" si="0"/>
        <v>Xuất sắc</v>
      </c>
    </row>
    <row r="48" spans="1:11" x14ac:dyDescent="0.25">
      <c r="A48" s="13">
        <v>36</v>
      </c>
      <c r="B48" s="13">
        <v>24021960</v>
      </c>
      <c r="C48" s="14" t="s">
        <v>1323</v>
      </c>
      <c r="D48" s="15">
        <v>38951</v>
      </c>
      <c r="E48" s="13">
        <v>70</v>
      </c>
      <c r="F48" s="13">
        <v>85</v>
      </c>
      <c r="G48" s="13">
        <v>85</v>
      </c>
      <c r="H48" s="13">
        <v>85</v>
      </c>
      <c r="I48" s="17" t="str">
        <f t="shared" si="0"/>
        <v>Tốt</v>
      </c>
      <c r="J48" s="13">
        <v>85</v>
      </c>
      <c r="K48" s="17" t="str">
        <f t="shared" si="0"/>
        <v>Tốt</v>
      </c>
    </row>
    <row r="49" spans="1:11" x14ac:dyDescent="0.25">
      <c r="A49" s="13">
        <v>37</v>
      </c>
      <c r="B49" s="13">
        <v>24021968</v>
      </c>
      <c r="C49" s="14" t="s">
        <v>1324</v>
      </c>
      <c r="D49" s="15">
        <v>38996</v>
      </c>
      <c r="E49" s="13">
        <v>70</v>
      </c>
      <c r="F49" s="13">
        <v>90</v>
      </c>
      <c r="G49" s="13">
        <v>90</v>
      </c>
      <c r="H49" s="13">
        <v>90</v>
      </c>
      <c r="I49" s="17" t="str">
        <f t="shared" si="0"/>
        <v>Xuất sắc</v>
      </c>
      <c r="J49" s="13">
        <v>90</v>
      </c>
      <c r="K49" s="17" t="str">
        <f t="shared" si="0"/>
        <v>Xuất sắc</v>
      </c>
    </row>
    <row r="50" spans="1:11" x14ac:dyDescent="0.25">
      <c r="A50" s="13">
        <v>38</v>
      </c>
      <c r="B50" s="13">
        <v>24021976</v>
      </c>
      <c r="C50" s="14" t="s">
        <v>1325</v>
      </c>
      <c r="D50" s="15">
        <v>38848</v>
      </c>
      <c r="E50" s="13">
        <v>80</v>
      </c>
      <c r="F50" s="13">
        <v>80</v>
      </c>
      <c r="G50" s="13">
        <v>80</v>
      </c>
      <c r="H50" s="13">
        <v>80</v>
      </c>
      <c r="I50" s="17" t="str">
        <f t="shared" si="0"/>
        <v>Tốt</v>
      </c>
      <c r="J50" s="13">
        <v>80</v>
      </c>
      <c r="K50" s="17" t="str">
        <f t="shared" si="0"/>
        <v>Tốt</v>
      </c>
    </row>
    <row r="51" spans="1:11" x14ac:dyDescent="0.25">
      <c r="A51" s="13">
        <v>39</v>
      </c>
      <c r="B51" s="13">
        <v>24021984</v>
      </c>
      <c r="C51" s="14" t="s">
        <v>657</v>
      </c>
      <c r="D51" s="15">
        <v>38846</v>
      </c>
      <c r="E51" s="13">
        <v>80</v>
      </c>
      <c r="F51" s="13">
        <v>90</v>
      </c>
      <c r="G51" s="13">
        <v>90</v>
      </c>
      <c r="H51" s="13">
        <v>90</v>
      </c>
      <c r="I51" s="17" t="str">
        <f t="shared" si="0"/>
        <v>Xuất sắc</v>
      </c>
      <c r="J51" s="13">
        <v>90</v>
      </c>
      <c r="K51" s="17" t="str">
        <f t="shared" si="0"/>
        <v>Xuất sắc</v>
      </c>
    </row>
    <row r="52" spans="1:11" x14ac:dyDescent="0.25">
      <c r="A52" s="13">
        <v>40</v>
      </c>
      <c r="B52" s="13">
        <v>24021992</v>
      </c>
      <c r="C52" s="14" t="s">
        <v>251</v>
      </c>
      <c r="D52" s="15">
        <v>38825</v>
      </c>
      <c r="E52" s="13">
        <v>70</v>
      </c>
      <c r="F52" s="13">
        <v>80</v>
      </c>
      <c r="G52" s="13">
        <v>80</v>
      </c>
      <c r="H52" s="13">
        <v>80</v>
      </c>
      <c r="I52" s="17" t="str">
        <f t="shared" si="0"/>
        <v>Tốt</v>
      </c>
      <c r="J52" s="13">
        <v>80</v>
      </c>
      <c r="K52" s="17" t="str">
        <f t="shared" si="0"/>
        <v>Tốt</v>
      </c>
    </row>
    <row r="53" spans="1:11" x14ac:dyDescent="0.25">
      <c r="A53" s="13">
        <v>41</v>
      </c>
      <c r="B53" s="13">
        <v>24022000</v>
      </c>
      <c r="C53" s="14" t="s">
        <v>1326</v>
      </c>
      <c r="D53" s="15">
        <v>38794</v>
      </c>
      <c r="E53" s="13">
        <v>70</v>
      </c>
      <c r="F53" s="13">
        <v>80</v>
      </c>
      <c r="G53" s="13">
        <v>80</v>
      </c>
      <c r="H53" s="13">
        <v>80</v>
      </c>
      <c r="I53" s="17" t="str">
        <f t="shared" si="0"/>
        <v>Tốt</v>
      </c>
      <c r="J53" s="13">
        <v>80</v>
      </c>
      <c r="K53" s="17" t="str">
        <f t="shared" si="0"/>
        <v>Tốt</v>
      </c>
    </row>
    <row r="54" spans="1:11" x14ac:dyDescent="0.25">
      <c r="A54" s="13">
        <v>42</v>
      </c>
      <c r="B54" s="13">
        <v>24022008</v>
      </c>
      <c r="C54" s="14" t="s">
        <v>1327</v>
      </c>
      <c r="D54" s="15">
        <v>38889</v>
      </c>
      <c r="E54" s="13">
        <v>80</v>
      </c>
      <c r="F54" s="13">
        <v>80</v>
      </c>
      <c r="G54" s="13">
        <v>80</v>
      </c>
      <c r="H54" s="13">
        <v>80</v>
      </c>
      <c r="I54" s="17" t="str">
        <f t="shared" si="0"/>
        <v>Tốt</v>
      </c>
      <c r="J54" s="13">
        <v>80</v>
      </c>
      <c r="K54" s="17" t="str">
        <f t="shared" si="0"/>
        <v>Tốt</v>
      </c>
    </row>
    <row r="56" spans="1:11" x14ac:dyDescent="0.25">
      <c r="A56" s="38" t="s">
        <v>1328</v>
      </c>
      <c r="B56" s="38"/>
      <c r="C56" s="38"/>
    </row>
  </sheetData>
  <mergeCells count="16">
    <mergeCell ref="A6:K6"/>
    <mergeCell ref="A1:D1"/>
    <mergeCell ref="G1:K1"/>
    <mergeCell ref="A2:D2"/>
    <mergeCell ref="G2:K2"/>
    <mergeCell ref="A5:K5"/>
    <mergeCell ref="A56:C56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4C9DA-A54C-46FF-A795-164AEC864E48}">
  <dimension ref="A1:K53"/>
  <sheetViews>
    <sheetView topLeftCell="A9" workbookViewId="0">
      <selection activeCell="A53" sqref="A53:C53"/>
    </sheetView>
  </sheetViews>
  <sheetFormatPr defaultRowHeight="15" x14ac:dyDescent="0.25"/>
  <cols>
    <col min="1" max="1" width="6.125" style="4" customWidth="1"/>
    <col min="2" max="2" width="9" style="4"/>
    <col min="3" max="3" width="21.25" style="1" bestFit="1" customWidth="1"/>
    <col min="4" max="4" width="11.375" style="4" customWidth="1"/>
    <col min="5" max="5" width="6.875" style="4" bestFit="1" customWidth="1"/>
    <col min="6" max="8" width="5.375" style="4" bestFit="1" customWidth="1"/>
    <col min="9" max="9" width="9" style="1"/>
    <col min="10" max="10" width="5.375" style="4" bestFit="1" customWidth="1"/>
    <col min="11" max="16384" width="9" style="1"/>
  </cols>
  <sheetData>
    <row r="1" spans="1:11" ht="16.5" x14ac:dyDescent="0.25">
      <c r="A1" s="35" t="s">
        <v>0</v>
      </c>
      <c r="B1" s="35"/>
      <c r="C1" s="35"/>
      <c r="D1" s="35"/>
      <c r="G1" s="36" t="s">
        <v>2</v>
      </c>
      <c r="H1" s="36"/>
      <c r="I1" s="36"/>
      <c r="J1" s="36"/>
      <c r="K1" s="36"/>
    </row>
    <row r="2" spans="1:11" ht="16.5" x14ac:dyDescent="0.25">
      <c r="A2" s="37" t="s">
        <v>1</v>
      </c>
      <c r="B2" s="37"/>
      <c r="C2" s="37"/>
      <c r="D2" s="37"/>
      <c r="G2" s="36" t="s">
        <v>3</v>
      </c>
      <c r="H2" s="36"/>
      <c r="I2" s="36"/>
      <c r="J2" s="36"/>
      <c r="K2" s="36"/>
    </row>
    <row r="5" spans="1:11" ht="19.5" x14ac:dyDescent="0.25">
      <c r="A5" s="34" t="s">
        <v>4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ht="19.5" x14ac:dyDescent="0.25">
      <c r="A6" s="34" t="s">
        <v>57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ht="19.5" x14ac:dyDescent="0.25">
      <c r="A7" s="34" t="s">
        <v>20</v>
      </c>
      <c r="B7" s="34"/>
      <c r="C7" s="34"/>
      <c r="D7" s="34"/>
      <c r="E7" s="34"/>
      <c r="F7" s="34"/>
      <c r="G7" s="34"/>
      <c r="H7" s="34"/>
      <c r="I7" s="34"/>
      <c r="J7" s="34"/>
      <c r="K7" s="34"/>
    </row>
    <row r="10" spans="1:11" ht="15.75" x14ac:dyDescent="0.25">
      <c r="A10" s="39" t="s">
        <v>5</v>
      </c>
      <c r="B10" s="40" t="s">
        <v>6</v>
      </c>
      <c r="C10" s="40" t="s">
        <v>7</v>
      </c>
      <c r="D10" s="40" t="s">
        <v>8</v>
      </c>
      <c r="E10" s="5" t="s">
        <v>9</v>
      </c>
      <c r="F10" s="5" t="s">
        <v>9</v>
      </c>
      <c r="G10" s="5" t="s">
        <v>9</v>
      </c>
      <c r="H10" s="40" t="s">
        <v>13</v>
      </c>
      <c r="I10" s="40"/>
      <c r="J10" s="40" t="s">
        <v>13</v>
      </c>
      <c r="K10" s="40"/>
    </row>
    <row r="11" spans="1:11" ht="36.75" customHeight="1" x14ac:dyDescent="0.25">
      <c r="A11" s="39"/>
      <c r="B11" s="40"/>
      <c r="C11" s="40"/>
      <c r="D11" s="40"/>
      <c r="E11" s="5" t="s">
        <v>10</v>
      </c>
      <c r="F11" s="5" t="s">
        <v>11</v>
      </c>
      <c r="G11" s="5" t="s">
        <v>12</v>
      </c>
      <c r="H11" s="40" t="s">
        <v>14</v>
      </c>
      <c r="I11" s="40"/>
      <c r="J11" s="40" t="s">
        <v>29</v>
      </c>
      <c r="K11" s="40"/>
    </row>
    <row r="12" spans="1:11" ht="15.75" x14ac:dyDescent="0.25">
      <c r="A12" s="39"/>
      <c r="B12" s="40"/>
      <c r="C12" s="40"/>
      <c r="D12" s="40"/>
      <c r="E12" s="6"/>
      <c r="F12" s="6"/>
      <c r="G12" s="6"/>
      <c r="H12" s="5" t="s">
        <v>9</v>
      </c>
      <c r="I12" s="5" t="s">
        <v>15</v>
      </c>
      <c r="J12" s="5" t="s">
        <v>9</v>
      </c>
      <c r="K12" s="5" t="s">
        <v>15</v>
      </c>
    </row>
    <row r="13" spans="1:11" x14ac:dyDescent="0.25">
      <c r="A13" s="13">
        <v>1</v>
      </c>
      <c r="B13" s="13">
        <v>24022847</v>
      </c>
      <c r="C13" s="14" t="s">
        <v>1329</v>
      </c>
      <c r="D13" s="15">
        <v>38932</v>
      </c>
      <c r="E13" s="13">
        <v>80</v>
      </c>
      <c r="F13" s="13">
        <v>80</v>
      </c>
      <c r="G13" s="13">
        <v>80</v>
      </c>
      <c r="H13" s="13">
        <v>80</v>
      </c>
      <c r="I13" s="17" t="str">
        <f t="shared" ref="I13:K51" si="0">IF(H13&gt;=90,"Xuất sắc",IF(H13&gt;=80,"Tốt", IF(H13&gt;=65,"Khá",IF(H13&gt;=50,"Trung bình", IF(H13&gt;=35, "Yếu", "Kém")))))</f>
        <v>Tốt</v>
      </c>
      <c r="J13" s="13">
        <v>80</v>
      </c>
      <c r="K13" s="17" t="str">
        <f t="shared" si="0"/>
        <v>Tốt</v>
      </c>
    </row>
    <row r="14" spans="1:11" x14ac:dyDescent="0.25">
      <c r="A14" s="13">
        <v>2</v>
      </c>
      <c r="B14" s="13">
        <v>24022849</v>
      </c>
      <c r="C14" s="14" t="s">
        <v>1330</v>
      </c>
      <c r="D14" s="15">
        <v>38932</v>
      </c>
      <c r="E14" s="13">
        <v>80</v>
      </c>
      <c r="F14" s="13">
        <v>80</v>
      </c>
      <c r="G14" s="13">
        <v>80</v>
      </c>
      <c r="H14" s="13">
        <v>80</v>
      </c>
      <c r="I14" s="17" t="str">
        <f t="shared" si="0"/>
        <v>Tốt</v>
      </c>
      <c r="J14" s="13">
        <v>80</v>
      </c>
      <c r="K14" s="17" t="str">
        <f t="shared" si="0"/>
        <v>Tốt</v>
      </c>
    </row>
    <row r="15" spans="1:11" x14ac:dyDescent="0.25">
      <c r="A15" s="13">
        <v>3</v>
      </c>
      <c r="B15" s="13">
        <v>24022851</v>
      </c>
      <c r="C15" s="14" t="s">
        <v>1331</v>
      </c>
      <c r="D15" s="15">
        <v>38801</v>
      </c>
      <c r="E15" s="13">
        <v>90</v>
      </c>
      <c r="F15" s="13">
        <v>90</v>
      </c>
      <c r="G15" s="13">
        <v>90</v>
      </c>
      <c r="H15" s="13">
        <v>90</v>
      </c>
      <c r="I15" s="17" t="str">
        <f t="shared" si="0"/>
        <v>Xuất sắc</v>
      </c>
      <c r="J15" s="13">
        <v>90</v>
      </c>
      <c r="K15" s="17" t="str">
        <f t="shared" si="0"/>
        <v>Xuất sắc</v>
      </c>
    </row>
    <row r="16" spans="1:11" x14ac:dyDescent="0.25">
      <c r="A16" s="13">
        <v>4</v>
      </c>
      <c r="B16" s="13">
        <v>24022853</v>
      </c>
      <c r="C16" s="14" t="s">
        <v>1332</v>
      </c>
      <c r="D16" s="15">
        <v>38844</v>
      </c>
      <c r="E16" s="13">
        <v>80</v>
      </c>
      <c r="F16" s="13">
        <v>80</v>
      </c>
      <c r="G16" s="13">
        <v>80</v>
      </c>
      <c r="H16" s="13">
        <v>80</v>
      </c>
      <c r="I16" s="17" t="str">
        <f t="shared" si="0"/>
        <v>Tốt</v>
      </c>
      <c r="J16" s="13">
        <v>80</v>
      </c>
      <c r="K16" s="17" t="str">
        <f t="shared" si="0"/>
        <v>Tốt</v>
      </c>
    </row>
    <row r="17" spans="1:11" x14ac:dyDescent="0.25">
      <c r="A17" s="13">
        <v>5</v>
      </c>
      <c r="B17" s="13">
        <v>24022855</v>
      </c>
      <c r="C17" s="14" t="s">
        <v>1333</v>
      </c>
      <c r="D17" s="15">
        <v>39055</v>
      </c>
      <c r="E17" s="13">
        <v>80</v>
      </c>
      <c r="F17" s="13">
        <v>80</v>
      </c>
      <c r="G17" s="13">
        <v>80</v>
      </c>
      <c r="H17" s="13">
        <v>80</v>
      </c>
      <c r="I17" s="17" t="str">
        <f t="shared" si="0"/>
        <v>Tốt</v>
      </c>
      <c r="J17" s="13">
        <v>80</v>
      </c>
      <c r="K17" s="17" t="str">
        <f t="shared" si="0"/>
        <v>Tốt</v>
      </c>
    </row>
    <row r="18" spans="1:11" x14ac:dyDescent="0.25">
      <c r="A18" s="13">
        <v>6</v>
      </c>
      <c r="B18" s="13">
        <v>24022857</v>
      </c>
      <c r="C18" s="14" t="s">
        <v>1334</v>
      </c>
      <c r="D18" s="15">
        <v>38889</v>
      </c>
      <c r="E18" s="13">
        <v>82</v>
      </c>
      <c r="F18" s="13">
        <v>82</v>
      </c>
      <c r="G18" s="13">
        <v>82</v>
      </c>
      <c r="H18" s="13">
        <v>82</v>
      </c>
      <c r="I18" s="17" t="str">
        <f t="shared" si="0"/>
        <v>Tốt</v>
      </c>
      <c r="J18" s="13">
        <v>82</v>
      </c>
      <c r="K18" s="17" t="str">
        <f t="shared" si="0"/>
        <v>Tốt</v>
      </c>
    </row>
    <row r="19" spans="1:11" x14ac:dyDescent="0.25">
      <c r="A19" s="13">
        <v>7</v>
      </c>
      <c r="B19" s="13">
        <v>24022861</v>
      </c>
      <c r="C19" s="14" t="s">
        <v>1335</v>
      </c>
      <c r="D19" s="15">
        <v>38722</v>
      </c>
      <c r="E19" s="13">
        <v>96</v>
      </c>
      <c r="F19" s="13">
        <v>96</v>
      </c>
      <c r="G19" s="13">
        <v>96</v>
      </c>
      <c r="H19" s="13">
        <v>96</v>
      </c>
      <c r="I19" s="17" t="str">
        <f t="shared" si="0"/>
        <v>Xuất sắc</v>
      </c>
      <c r="J19" s="13">
        <v>96</v>
      </c>
      <c r="K19" s="17" t="str">
        <f t="shared" si="0"/>
        <v>Xuất sắc</v>
      </c>
    </row>
    <row r="20" spans="1:11" x14ac:dyDescent="0.25">
      <c r="A20" s="13">
        <v>8</v>
      </c>
      <c r="B20" s="13">
        <v>24022863</v>
      </c>
      <c r="C20" s="14" t="s">
        <v>1336</v>
      </c>
      <c r="D20" s="15">
        <v>38481</v>
      </c>
      <c r="E20" s="13">
        <v>90</v>
      </c>
      <c r="F20" s="13">
        <v>90</v>
      </c>
      <c r="G20" s="13">
        <v>90</v>
      </c>
      <c r="H20" s="13">
        <v>90</v>
      </c>
      <c r="I20" s="17" t="str">
        <f t="shared" si="0"/>
        <v>Xuất sắc</v>
      </c>
      <c r="J20" s="13">
        <v>90</v>
      </c>
      <c r="K20" s="17" t="str">
        <f t="shared" si="0"/>
        <v>Xuất sắc</v>
      </c>
    </row>
    <row r="21" spans="1:11" x14ac:dyDescent="0.25">
      <c r="A21" s="13">
        <v>9</v>
      </c>
      <c r="B21" s="13">
        <v>24022865</v>
      </c>
      <c r="C21" s="14" t="s">
        <v>1337</v>
      </c>
      <c r="D21" s="15">
        <v>38779</v>
      </c>
      <c r="E21" s="13">
        <v>80</v>
      </c>
      <c r="F21" s="13">
        <v>80</v>
      </c>
      <c r="G21" s="13">
        <v>80</v>
      </c>
      <c r="H21" s="13">
        <v>80</v>
      </c>
      <c r="I21" s="17" t="str">
        <f t="shared" si="0"/>
        <v>Tốt</v>
      </c>
      <c r="J21" s="13">
        <v>80</v>
      </c>
      <c r="K21" s="17" t="str">
        <f t="shared" si="0"/>
        <v>Tốt</v>
      </c>
    </row>
    <row r="22" spans="1:11" x14ac:dyDescent="0.25">
      <c r="A22" s="13">
        <v>10</v>
      </c>
      <c r="B22" s="13">
        <v>24022869</v>
      </c>
      <c r="C22" s="14" t="s">
        <v>265</v>
      </c>
      <c r="D22" s="15">
        <v>39073</v>
      </c>
      <c r="E22" s="13">
        <v>80</v>
      </c>
      <c r="F22" s="13">
        <v>80</v>
      </c>
      <c r="G22" s="13">
        <v>80</v>
      </c>
      <c r="H22" s="13">
        <v>80</v>
      </c>
      <c r="I22" s="17" t="str">
        <f t="shared" si="0"/>
        <v>Tốt</v>
      </c>
      <c r="J22" s="13">
        <v>80</v>
      </c>
      <c r="K22" s="17" t="str">
        <f t="shared" si="0"/>
        <v>Tốt</v>
      </c>
    </row>
    <row r="23" spans="1:11" x14ac:dyDescent="0.25">
      <c r="A23" s="13">
        <v>11</v>
      </c>
      <c r="B23" s="13">
        <v>24022871</v>
      </c>
      <c r="C23" s="14" t="s">
        <v>1338</v>
      </c>
      <c r="D23" s="15">
        <v>39060</v>
      </c>
      <c r="E23" s="13">
        <v>80</v>
      </c>
      <c r="F23" s="13">
        <v>80</v>
      </c>
      <c r="G23" s="13">
        <v>80</v>
      </c>
      <c r="H23" s="13">
        <v>80</v>
      </c>
      <c r="I23" s="17" t="str">
        <f t="shared" si="0"/>
        <v>Tốt</v>
      </c>
      <c r="J23" s="13">
        <v>80</v>
      </c>
      <c r="K23" s="17" t="str">
        <f t="shared" si="0"/>
        <v>Tốt</v>
      </c>
    </row>
    <row r="24" spans="1:11" x14ac:dyDescent="0.25">
      <c r="A24" s="13">
        <v>12</v>
      </c>
      <c r="B24" s="13">
        <v>24022873</v>
      </c>
      <c r="C24" s="14" t="s">
        <v>1339</v>
      </c>
      <c r="D24" s="15">
        <v>38906</v>
      </c>
      <c r="E24" s="13">
        <v>80</v>
      </c>
      <c r="F24" s="13">
        <v>80</v>
      </c>
      <c r="G24" s="13">
        <v>80</v>
      </c>
      <c r="H24" s="13">
        <v>80</v>
      </c>
      <c r="I24" s="17" t="str">
        <f t="shared" si="0"/>
        <v>Tốt</v>
      </c>
      <c r="J24" s="13">
        <v>80</v>
      </c>
      <c r="K24" s="17" t="str">
        <f t="shared" si="0"/>
        <v>Tốt</v>
      </c>
    </row>
    <row r="25" spans="1:11" x14ac:dyDescent="0.25">
      <c r="A25" s="13">
        <v>13</v>
      </c>
      <c r="B25" s="13">
        <v>24022875</v>
      </c>
      <c r="C25" s="14" t="s">
        <v>684</v>
      </c>
      <c r="D25" s="15">
        <v>38786</v>
      </c>
      <c r="E25" s="13">
        <v>80</v>
      </c>
      <c r="F25" s="13">
        <v>80</v>
      </c>
      <c r="G25" s="13">
        <v>80</v>
      </c>
      <c r="H25" s="13">
        <v>80</v>
      </c>
      <c r="I25" s="17" t="str">
        <f t="shared" si="0"/>
        <v>Tốt</v>
      </c>
      <c r="J25" s="13">
        <v>80</v>
      </c>
      <c r="K25" s="17" t="str">
        <f t="shared" si="0"/>
        <v>Tốt</v>
      </c>
    </row>
    <row r="26" spans="1:11" x14ac:dyDescent="0.25">
      <c r="A26" s="13">
        <v>14</v>
      </c>
      <c r="B26" s="13">
        <v>24022877</v>
      </c>
      <c r="C26" s="14" t="s">
        <v>1340</v>
      </c>
      <c r="D26" s="15">
        <v>38824</v>
      </c>
      <c r="E26" s="13">
        <v>98</v>
      </c>
      <c r="F26" s="13">
        <v>98</v>
      </c>
      <c r="G26" s="13">
        <v>98</v>
      </c>
      <c r="H26" s="13">
        <v>98</v>
      </c>
      <c r="I26" s="17" t="str">
        <f t="shared" si="0"/>
        <v>Xuất sắc</v>
      </c>
      <c r="J26" s="13">
        <v>98</v>
      </c>
      <c r="K26" s="17" t="str">
        <f t="shared" si="0"/>
        <v>Xuất sắc</v>
      </c>
    </row>
    <row r="27" spans="1:11" x14ac:dyDescent="0.25">
      <c r="A27" s="13">
        <v>15</v>
      </c>
      <c r="B27" s="13">
        <v>24022879</v>
      </c>
      <c r="C27" s="14" t="s">
        <v>1341</v>
      </c>
      <c r="D27" s="15">
        <v>38810</v>
      </c>
      <c r="E27" s="13">
        <v>80</v>
      </c>
      <c r="F27" s="13">
        <v>90</v>
      </c>
      <c r="G27" s="13">
        <v>90</v>
      </c>
      <c r="H27" s="13">
        <v>90</v>
      </c>
      <c r="I27" s="17" t="str">
        <f t="shared" si="0"/>
        <v>Xuất sắc</v>
      </c>
      <c r="J27" s="13">
        <v>90</v>
      </c>
      <c r="K27" s="17" t="str">
        <f t="shared" si="0"/>
        <v>Xuất sắc</v>
      </c>
    </row>
    <row r="28" spans="1:11" x14ac:dyDescent="0.25">
      <c r="A28" s="13">
        <v>16</v>
      </c>
      <c r="B28" s="13">
        <v>24022881</v>
      </c>
      <c r="C28" s="14" t="s">
        <v>1342</v>
      </c>
      <c r="D28" s="15">
        <v>38986</v>
      </c>
      <c r="E28" s="13">
        <v>72</v>
      </c>
      <c r="F28" s="13">
        <v>82</v>
      </c>
      <c r="G28" s="13">
        <v>82</v>
      </c>
      <c r="H28" s="13">
        <v>82</v>
      </c>
      <c r="I28" s="17" t="str">
        <f t="shared" si="0"/>
        <v>Tốt</v>
      </c>
      <c r="J28" s="13">
        <v>82</v>
      </c>
      <c r="K28" s="17" t="str">
        <f t="shared" si="0"/>
        <v>Tốt</v>
      </c>
    </row>
    <row r="29" spans="1:11" x14ac:dyDescent="0.25">
      <c r="A29" s="13">
        <v>17</v>
      </c>
      <c r="B29" s="13">
        <v>24022883</v>
      </c>
      <c r="C29" s="14" t="s">
        <v>1343</v>
      </c>
      <c r="D29" s="15">
        <v>38885</v>
      </c>
      <c r="E29" s="13">
        <v>79</v>
      </c>
      <c r="F29" s="13">
        <v>79</v>
      </c>
      <c r="G29" s="13">
        <v>82</v>
      </c>
      <c r="H29" s="13">
        <v>82</v>
      </c>
      <c r="I29" s="17" t="str">
        <f t="shared" si="0"/>
        <v>Tốt</v>
      </c>
      <c r="J29" s="13">
        <v>82</v>
      </c>
      <c r="K29" s="17" t="str">
        <f t="shared" si="0"/>
        <v>Tốt</v>
      </c>
    </row>
    <row r="30" spans="1:11" x14ac:dyDescent="0.25">
      <c r="A30" s="13">
        <v>18</v>
      </c>
      <c r="B30" s="13">
        <v>24022885</v>
      </c>
      <c r="C30" s="14" t="s">
        <v>967</v>
      </c>
      <c r="D30" s="15">
        <v>38892</v>
      </c>
      <c r="E30" s="13">
        <v>90</v>
      </c>
      <c r="F30" s="13">
        <v>90</v>
      </c>
      <c r="G30" s="13">
        <v>90</v>
      </c>
      <c r="H30" s="13">
        <v>90</v>
      </c>
      <c r="I30" s="17" t="str">
        <f t="shared" si="0"/>
        <v>Xuất sắc</v>
      </c>
      <c r="J30" s="13">
        <v>90</v>
      </c>
      <c r="K30" s="17" t="str">
        <f t="shared" si="0"/>
        <v>Xuất sắc</v>
      </c>
    </row>
    <row r="31" spans="1:11" x14ac:dyDescent="0.25">
      <c r="A31" s="13">
        <v>19</v>
      </c>
      <c r="B31" s="13">
        <v>24022887</v>
      </c>
      <c r="C31" s="14" t="s">
        <v>1344</v>
      </c>
      <c r="D31" s="15">
        <v>38908</v>
      </c>
      <c r="E31" s="13">
        <v>100</v>
      </c>
      <c r="F31" s="13">
        <v>100</v>
      </c>
      <c r="G31" s="13">
        <v>100</v>
      </c>
      <c r="H31" s="13">
        <v>100</v>
      </c>
      <c r="I31" s="17" t="str">
        <f t="shared" si="0"/>
        <v>Xuất sắc</v>
      </c>
      <c r="J31" s="13">
        <v>100</v>
      </c>
      <c r="K31" s="17" t="str">
        <f t="shared" si="0"/>
        <v>Xuất sắc</v>
      </c>
    </row>
    <row r="32" spans="1:11" x14ac:dyDescent="0.25">
      <c r="A32" s="13">
        <v>20</v>
      </c>
      <c r="B32" s="13">
        <v>24022889</v>
      </c>
      <c r="C32" s="14" t="s">
        <v>1345</v>
      </c>
      <c r="D32" s="15">
        <v>39016</v>
      </c>
      <c r="E32" s="13">
        <v>85</v>
      </c>
      <c r="F32" s="13">
        <v>85</v>
      </c>
      <c r="G32" s="13">
        <v>85</v>
      </c>
      <c r="H32" s="13">
        <v>85</v>
      </c>
      <c r="I32" s="17" t="str">
        <f t="shared" si="0"/>
        <v>Tốt</v>
      </c>
      <c r="J32" s="13">
        <v>85</v>
      </c>
      <c r="K32" s="17" t="str">
        <f t="shared" si="0"/>
        <v>Tốt</v>
      </c>
    </row>
    <row r="33" spans="1:11" x14ac:dyDescent="0.25">
      <c r="A33" s="13">
        <v>21</v>
      </c>
      <c r="B33" s="13">
        <v>24022891</v>
      </c>
      <c r="C33" s="14" t="s">
        <v>1346</v>
      </c>
      <c r="D33" s="15">
        <v>39000</v>
      </c>
      <c r="E33" s="13">
        <v>80</v>
      </c>
      <c r="F33" s="13">
        <v>80</v>
      </c>
      <c r="G33" s="13">
        <v>80</v>
      </c>
      <c r="H33" s="13">
        <v>80</v>
      </c>
      <c r="I33" s="17" t="str">
        <f t="shared" si="0"/>
        <v>Tốt</v>
      </c>
      <c r="J33" s="13">
        <v>80</v>
      </c>
      <c r="K33" s="17" t="str">
        <f t="shared" si="0"/>
        <v>Tốt</v>
      </c>
    </row>
    <row r="34" spans="1:11" x14ac:dyDescent="0.25">
      <c r="A34" s="13">
        <v>22</v>
      </c>
      <c r="B34" s="13">
        <v>24022895</v>
      </c>
      <c r="C34" s="14" t="s">
        <v>1347</v>
      </c>
      <c r="D34" s="15">
        <v>39078</v>
      </c>
      <c r="E34" s="13">
        <v>92</v>
      </c>
      <c r="F34" s="13">
        <v>92</v>
      </c>
      <c r="G34" s="13">
        <v>92</v>
      </c>
      <c r="H34" s="13">
        <v>92</v>
      </c>
      <c r="I34" s="17" t="str">
        <f t="shared" si="0"/>
        <v>Xuất sắc</v>
      </c>
      <c r="J34" s="13">
        <v>92</v>
      </c>
      <c r="K34" s="17" t="str">
        <f t="shared" si="0"/>
        <v>Xuất sắc</v>
      </c>
    </row>
    <row r="35" spans="1:11" x14ac:dyDescent="0.25">
      <c r="A35" s="13">
        <v>23</v>
      </c>
      <c r="B35" s="13">
        <v>24022897</v>
      </c>
      <c r="C35" s="14" t="s">
        <v>1348</v>
      </c>
      <c r="D35" s="15">
        <v>38797</v>
      </c>
      <c r="E35" s="13">
        <v>85</v>
      </c>
      <c r="F35" s="13">
        <v>84</v>
      </c>
      <c r="G35" s="13">
        <v>84</v>
      </c>
      <c r="H35" s="13">
        <v>84</v>
      </c>
      <c r="I35" s="17" t="str">
        <f t="shared" si="0"/>
        <v>Tốt</v>
      </c>
      <c r="J35" s="13">
        <v>84</v>
      </c>
      <c r="K35" s="17" t="str">
        <f t="shared" si="0"/>
        <v>Tốt</v>
      </c>
    </row>
    <row r="36" spans="1:11" x14ac:dyDescent="0.25">
      <c r="A36" s="13">
        <v>24</v>
      </c>
      <c r="B36" s="13">
        <v>24022899</v>
      </c>
      <c r="C36" s="14" t="s">
        <v>1349</v>
      </c>
      <c r="D36" s="15">
        <v>38792</v>
      </c>
      <c r="E36" s="13">
        <v>92</v>
      </c>
      <c r="F36" s="13">
        <v>92</v>
      </c>
      <c r="G36" s="13">
        <v>92</v>
      </c>
      <c r="H36" s="13">
        <v>92</v>
      </c>
      <c r="I36" s="17" t="str">
        <f t="shared" si="0"/>
        <v>Xuất sắc</v>
      </c>
      <c r="J36" s="13">
        <v>92</v>
      </c>
      <c r="K36" s="17" t="str">
        <f t="shared" si="0"/>
        <v>Xuất sắc</v>
      </c>
    </row>
    <row r="37" spans="1:11" x14ac:dyDescent="0.25">
      <c r="A37" s="13">
        <v>25</v>
      </c>
      <c r="B37" s="13">
        <v>24022901</v>
      </c>
      <c r="C37" s="14" t="s">
        <v>1350</v>
      </c>
      <c r="D37" s="15">
        <v>38880</v>
      </c>
      <c r="E37" s="13">
        <v>80</v>
      </c>
      <c r="F37" s="13">
        <v>80</v>
      </c>
      <c r="G37" s="13">
        <v>80</v>
      </c>
      <c r="H37" s="13">
        <v>80</v>
      </c>
      <c r="I37" s="17" t="str">
        <f t="shared" si="0"/>
        <v>Tốt</v>
      </c>
      <c r="J37" s="13">
        <v>80</v>
      </c>
      <c r="K37" s="17" t="str">
        <f t="shared" si="0"/>
        <v>Tốt</v>
      </c>
    </row>
    <row r="38" spans="1:11" x14ac:dyDescent="0.25">
      <c r="A38" s="13">
        <v>26</v>
      </c>
      <c r="B38" s="13">
        <v>24022903</v>
      </c>
      <c r="C38" s="14" t="s">
        <v>1351</v>
      </c>
      <c r="D38" s="15">
        <v>38982</v>
      </c>
      <c r="E38" s="13">
        <v>80</v>
      </c>
      <c r="F38" s="13">
        <v>77</v>
      </c>
      <c r="G38" s="13">
        <v>77</v>
      </c>
      <c r="H38" s="13">
        <v>77</v>
      </c>
      <c r="I38" s="17" t="str">
        <f t="shared" si="0"/>
        <v>Khá</v>
      </c>
      <c r="J38" s="13">
        <v>77</v>
      </c>
      <c r="K38" s="17" t="str">
        <f t="shared" si="0"/>
        <v>Khá</v>
      </c>
    </row>
    <row r="39" spans="1:11" x14ac:dyDescent="0.25">
      <c r="A39" s="13">
        <v>27</v>
      </c>
      <c r="B39" s="13">
        <v>24022905</v>
      </c>
      <c r="C39" s="14" t="s">
        <v>1352</v>
      </c>
      <c r="D39" s="15">
        <v>38936</v>
      </c>
      <c r="E39" s="13">
        <v>90</v>
      </c>
      <c r="F39" s="13">
        <v>90</v>
      </c>
      <c r="G39" s="13">
        <v>90</v>
      </c>
      <c r="H39" s="13">
        <v>90</v>
      </c>
      <c r="I39" s="17" t="str">
        <f t="shared" si="0"/>
        <v>Xuất sắc</v>
      </c>
      <c r="J39" s="13">
        <v>90</v>
      </c>
      <c r="K39" s="17" t="str">
        <f t="shared" si="0"/>
        <v>Xuất sắc</v>
      </c>
    </row>
    <row r="40" spans="1:11" x14ac:dyDescent="0.25">
      <c r="A40" s="13">
        <v>28</v>
      </c>
      <c r="B40" s="13">
        <v>24022909</v>
      </c>
      <c r="C40" s="14" t="s">
        <v>1251</v>
      </c>
      <c r="D40" s="15">
        <v>39052</v>
      </c>
      <c r="E40" s="13">
        <v>80</v>
      </c>
      <c r="F40" s="13">
        <v>80</v>
      </c>
      <c r="G40" s="13">
        <v>77</v>
      </c>
      <c r="H40" s="13">
        <v>77</v>
      </c>
      <c r="I40" s="17" t="str">
        <f t="shared" si="0"/>
        <v>Khá</v>
      </c>
      <c r="J40" s="13">
        <v>77</v>
      </c>
      <c r="K40" s="17" t="str">
        <f t="shared" si="0"/>
        <v>Khá</v>
      </c>
    </row>
    <row r="41" spans="1:11" x14ac:dyDescent="0.25">
      <c r="A41" s="13">
        <v>29</v>
      </c>
      <c r="B41" s="13">
        <v>24022911</v>
      </c>
      <c r="C41" s="14" t="s">
        <v>1353</v>
      </c>
      <c r="D41" s="15">
        <v>38960</v>
      </c>
      <c r="E41" s="13">
        <v>86</v>
      </c>
      <c r="F41" s="13">
        <v>86</v>
      </c>
      <c r="G41" s="13">
        <v>86</v>
      </c>
      <c r="H41" s="13">
        <v>86</v>
      </c>
      <c r="I41" s="17" t="str">
        <f t="shared" si="0"/>
        <v>Tốt</v>
      </c>
      <c r="J41" s="13">
        <v>86</v>
      </c>
      <c r="K41" s="17" t="str">
        <f t="shared" si="0"/>
        <v>Tốt</v>
      </c>
    </row>
    <row r="42" spans="1:11" x14ac:dyDescent="0.25">
      <c r="A42" s="13">
        <v>30</v>
      </c>
      <c r="B42" s="13">
        <v>24022913</v>
      </c>
      <c r="C42" s="14" t="s">
        <v>1354</v>
      </c>
      <c r="D42" s="15">
        <v>39029</v>
      </c>
      <c r="E42" s="13">
        <v>82</v>
      </c>
      <c r="F42" s="13">
        <v>79</v>
      </c>
      <c r="G42" s="13">
        <v>82</v>
      </c>
      <c r="H42" s="13">
        <v>82</v>
      </c>
      <c r="I42" s="17" t="str">
        <f t="shared" si="0"/>
        <v>Tốt</v>
      </c>
      <c r="J42" s="13">
        <v>82</v>
      </c>
      <c r="K42" s="17" t="str">
        <f t="shared" si="0"/>
        <v>Tốt</v>
      </c>
    </row>
    <row r="43" spans="1:11" x14ac:dyDescent="0.25">
      <c r="A43" s="13">
        <v>31</v>
      </c>
      <c r="B43" s="13">
        <v>24022915</v>
      </c>
      <c r="C43" s="14" t="s">
        <v>1355</v>
      </c>
      <c r="D43" s="15">
        <v>38686</v>
      </c>
      <c r="E43" s="13">
        <v>84</v>
      </c>
      <c r="F43" s="13">
        <v>94</v>
      </c>
      <c r="G43" s="13">
        <v>94</v>
      </c>
      <c r="H43" s="13">
        <v>94</v>
      </c>
      <c r="I43" s="17" t="str">
        <f t="shared" si="0"/>
        <v>Xuất sắc</v>
      </c>
      <c r="J43" s="13">
        <v>94</v>
      </c>
      <c r="K43" s="17" t="str">
        <f t="shared" si="0"/>
        <v>Xuất sắc</v>
      </c>
    </row>
    <row r="44" spans="1:11" x14ac:dyDescent="0.25">
      <c r="A44" s="13">
        <v>32</v>
      </c>
      <c r="B44" s="13">
        <v>24022917</v>
      </c>
      <c r="C44" s="14" t="s">
        <v>1356</v>
      </c>
      <c r="D44" s="15">
        <v>38995</v>
      </c>
      <c r="E44" s="13">
        <v>92</v>
      </c>
      <c r="F44" s="13">
        <v>92</v>
      </c>
      <c r="G44" s="13">
        <v>92</v>
      </c>
      <c r="H44" s="13">
        <v>92</v>
      </c>
      <c r="I44" s="17" t="str">
        <f t="shared" si="0"/>
        <v>Xuất sắc</v>
      </c>
      <c r="J44" s="13">
        <v>92</v>
      </c>
      <c r="K44" s="17" t="str">
        <f t="shared" si="0"/>
        <v>Xuất sắc</v>
      </c>
    </row>
    <row r="45" spans="1:11" x14ac:dyDescent="0.25">
      <c r="A45" s="13">
        <v>33</v>
      </c>
      <c r="B45" s="13">
        <v>24022919</v>
      </c>
      <c r="C45" s="14" t="s">
        <v>1082</v>
      </c>
      <c r="D45" s="15">
        <v>38957</v>
      </c>
      <c r="E45" s="13">
        <v>80</v>
      </c>
      <c r="F45" s="13">
        <v>80</v>
      </c>
      <c r="G45" s="13">
        <v>80</v>
      </c>
      <c r="H45" s="13">
        <v>80</v>
      </c>
      <c r="I45" s="17" t="str">
        <f t="shared" si="0"/>
        <v>Tốt</v>
      </c>
      <c r="J45" s="13">
        <v>80</v>
      </c>
      <c r="K45" s="17" t="str">
        <f t="shared" si="0"/>
        <v>Tốt</v>
      </c>
    </row>
    <row r="46" spans="1:11" x14ac:dyDescent="0.25">
      <c r="A46" s="13">
        <v>34</v>
      </c>
      <c r="B46" s="13">
        <v>24022921</v>
      </c>
      <c r="C46" s="14" t="s">
        <v>1357</v>
      </c>
      <c r="D46" s="15">
        <v>38859</v>
      </c>
      <c r="E46" s="13">
        <v>94</v>
      </c>
      <c r="F46" s="13">
        <v>94</v>
      </c>
      <c r="G46" s="13">
        <v>94</v>
      </c>
      <c r="H46" s="13">
        <v>94</v>
      </c>
      <c r="I46" s="17" t="str">
        <f t="shared" si="0"/>
        <v>Xuất sắc</v>
      </c>
      <c r="J46" s="13">
        <v>94</v>
      </c>
      <c r="K46" s="17" t="str">
        <f t="shared" si="0"/>
        <v>Xuất sắc</v>
      </c>
    </row>
    <row r="47" spans="1:11" x14ac:dyDescent="0.25">
      <c r="A47" s="13">
        <v>35</v>
      </c>
      <c r="B47" s="13">
        <v>24022923</v>
      </c>
      <c r="C47" s="14" t="s">
        <v>1358</v>
      </c>
      <c r="D47" s="15">
        <v>38784</v>
      </c>
      <c r="E47" s="13">
        <v>85</v>
      </c>
      <c r="F47" s="13">
        <v>85</v>
      </c>
      <c r="G47" s="13">
        <v>85</v>
      </c>
      <c r="H47" s="13">
        <v>85</v>
      </c>
      <c r="I47" s="17" t="str">
        <f t="shared" si="0"/>
        <v>Tốt</v>
      </c>
      <c r="J47" s="13">
        <v>85</v>
      </c>
      <c r="K47" s="17" t="str">
        <f t="shared" si="0"/>
        <v>Tốt</v>
      </c>
    </row>
    <row r="48" spans="1:11" x14ac:dyDescent="0.25">
      <c r="A48" s="13">
        <v>36</v>
      </c>
      <c r="B48" s="13">
        <v>24022925</v>
      </c>
      <c r="C48" s="14" t="s">
        <v>1359</v>
      </c>
      <c r="D48" s="15">
        <v>39032</v>
      </c>
      <c r="E48" s="13">
        <v>90</v>
      </c>
      <c r="F48" s="13">
        <v>90</v>
      </c>
      <c r="G48" s="13">
        <v>90</v>
      </c>
      <c r="H48" s="13">
        <v>90</v>
      </c>
      <c r="I48" s="17" t="str">
        <f t="shared" si="0"/>
        <v>Xuất sắc</v>
      </c>
      <c r="J48" s="13">
        <v>90</v>
      </c>
      <c r="K48" s="17" t="str">
        <f t="shared" si="0"/>
        <v>Xuất sắc</v>
      </c>
    </row>
    <row r="49" spans="1:11" x14ac:dyDescent="0.25">
      <c r="A49" s="13">
        <v>37</v>
      </c>
      <c r="B49" s="13">
        <v>24022927</v>
      </c>
      <c r="C49" s="14" t="s">
        <v>1360</v>
      </c>
      <c r="D49" s="15">
        <v>38811</v>
      </c>
      <c r="E49" s="13">
        <v>80</v>
      </c>
      <c r="F49" s="13">
        <v>80</v>
      </c>
      <c r="G49" s="13">
        <v>77</v>
      </c>
      <c r="H49" s="13">
        <v>77</v>
      </c>
      <c r="I49" s="17" t="str">
        <f t="shared" si="0"/>
        <v>Khá</v>
      </c>
      <c r="J49" s="13">
        <v>77</v>
      </c>
      <c r="K49" s="17" t="str">
        <f t="shared" si="0"/>
        <v>Khá</v>
      </c>
    </row>
    <row r="50" spans="1:11" x14ac:dyDescent="0.25">
      <c r="A50" s="13">
        <v>38</v>
      </c>
      <c r="B50" s="13">
        <v>24022929</v>
      </c>
      <c r="C50" s="14" t="s">
        <v>1361</v>
      </c>
      <c r="D50" s="15">
        <v>38946</v>
      </c>
      <c r="E50" s="13">
        <v>87</v>
      </c>
      <c r="F50" s="13">
        <v>87</v>
      </c>
      <c r="G50" s="13">
        <v>87</v>
      </c>
      <c r="H50" s="13">
        <v>87</v>
      </c>
      <c r="I50" s="17" t="str">
        <f t="shared" si="0"/>
        <v>Tốt</v>
      </c>
      <c r="J50" s="13">
        <v>87</v>
      </c>
      <c r="K50" s="17" t="str">
        <f t="shared" si="0"/>
        <v>Tốt</v>
      </c>
    </row>
    <row r="51" spans="1:11" x14ac:dyDescent="0.25">
      <c r="A51" s="13">
        <v>39</v>
      </c>
      <c r="B51" s="13">
        <v>24022931</v>
      </c>
      <c r="C51" s="14" t="s">
        <v>1362</v>
      </c>
      <c r="D51" s="15">
        <v>39046</v>
      </c>
      <c r="E51" s="13">
        <v>84</v>
      </c>
      <c r="F51" s="13">
        <v>81</v>
      </c>
      <c r="G51" s="13">
        <v>84</v>
      </c>
      <c r="H51" s="13">
        <v>84</v>
      </c>
      <c r="I51" s="17" t="str">
        <f t="shared" si="0"/>
        <v>Tốt</v>
      </c>
      <c r="J51" s="13">
        <v>84</v>
      </c>
      <c r="K51" s="17" t="str">
        <f t="shared" si="0"/>
        <v>Tốt</v>
      </c>
    </row>
    <row r="53" spans="1:11" x14ac:dyDescent="0.25">
      <c r="A53" s="38" t="s">
        <v>953</v>
      </c>
      <c r="B53" s="38"/>
      <c r="C53" s="38"/>
    </row>
  </sheetData>
  <mergeCells count="16">
    <mergeCell ref="A6:K6"/>
    <mergeCell ref="A1:D1"/>
    <mergeCell ref="G1:K1"/>
    <mergeCell ref="A2:D2"/>
    <mergeCell ref="G2:K2"/>
    <mergeCell ref="A5:K5"/>
    <mergeCell ref="A53:C53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1FAAB-AA38-442F-AEFC-D4E9CE3F21E1}">
  <dimension ref="A1:K54"/>
  <sheetViews>
    <sheetView workbookViewId="0">
      <selection activeCell="D56" sqref="D56"/>
    </sheetView>
  </sheetViews>
  <sheetFormatPr defaultRowHeight="15" x14ac:dyDescent="0.25"/>
  <cols>
    <col min="1" max="1" width="6.125" style="4" customWidth="1"/>
    <col min="2" max="2" width="9" style="4"/>
    <col min="3" max="3" width="21.25" style="1" bestFit="1" customWidth="1"/>
    <col min="4" max="4" width="11.375" style="4" customWidth="1"/>
    <col min="5" max="5" width="6.875" style="4" bestFit="1" customWidth="1"/>
    <col min="6" max="8" width="5.375" style="4" bestFit="1" customWidth="1"/>
    <col min="9" max="9" width="9" style="1"/>
    <col min="10" max="10" width="5.375" style="4" bestFit="1" customWidth="1"/>
    <col min="11" max="16384" width="9" style="1"/>
  </cols>
  <sheetData>
    <row r="1" spans="1:11" ht="16.5" x14ac:dyDescent="0.25">
      <c r="A1" s="35" t="s">
        <v>0</v>
      </c>
      <c r="B1" s="35"/>
      <c r="C1" s="35"/>
      <c r="D1" s="35"/>
      <c r="G1" s="36" t="s">
        <v>2</v>
      </c>
      <c r="H1" s="36"/>
      <c r="I1" s="36"/>
      <c r="J1" s="36"/>
      <c r="K1" s="36"/>
    </row>
    <row r="2" spans="1:11" ht="16.5" x14ac:dyDescent="0.25">
      <c r="A2" s="37" t="s">
        <v>1</v>
      </c>
      <c r="B2" s="37"/>
      <c r="C2" s="37"/>
      <c r="D2" s="37"/>
      <c r="G2" s="36" t="s">
        <v>3</v>
      </c>
      <c r="H2" s="36"/>
      <c r="I2" s="36"/>
      <c r="J2" s="36"/>
      <c r="K2" s="36"/>
    </row>
    <row r="5" spans="1:11" ht="19.5" x14ac:dyDescent="0.25">
      <c r="A5" s="34" t="s">
        <v>4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ht="19.5" x14ac:dyDescent="0.25">
      <c r="A6" s="34" t="s">
        <v>58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ht="19.5" x14ac:dyDescent="0.25">
      <c r="A7" s="34" t="s">
        <v>20</v>
      </c>
      <c r="B7" s="34"/>
      <c r="C7" s="34"/>
      <c r="D7" s="34"/>
      <c r="E7" s="34"/>
      <c r="F7" s="34"/>
      <c r="G7" s="34"/>
      <c r="H7" s="34"/>
      <c r="I7" s="34"/>
      <c r="J7" s="34"/>
      <c r="K7" s="34"/>
    </row>
    <row r="10" spans="1:11" ht="15.75" x14ac:dyDescent="0.25">
      <c r="A10" s="39" t="s">
        <v>5</v>
      </c>
      <c r="B10" s="40" t="s">
        <v>6</v>
      </c>
      <c r="C10" s="40" t="s">
        <v>7</v>
      </c>
      <c r="D10" s="40" t="s">
        <v>8</v>
      </c>
      <c r="E10" s="5" t="s">
        <v>9</v>
      </c>
      <c r="F10" s="5" t="s">
        <v>9</v>
      </c>
      <c r="G10" s="5" t="s">
        <v>9</v>
      </c>
      <c r="H10" s="40" t="s">
        <v>13</v>
      </c>
      <c r="I10" s="40"/>
      <c r="J10" s="40" t="s">
        <v>13</v>
      </c>
      <c r="K10" s="40"/>
    </row>
    <row r="11" spans="1:11" ht="36.75" customHeight="1" x14ac:dyDescent="0.25">
      <c r="A11" s="39"/>
      <c r="B11" s="40"/>
      <c r="C11" s="40"/>
      <c r="D11" s="40"/>
      <c r="E11" s="5" t="s">
        <v>10</v>
      </c>
      <c r="F11" s="5" t="s">
        <v>11</v>
      </c>
      <c r="G11" s="5" t="s">
        <v>12</v>
      </c>
      <c r="H11" s="40" t="s">
        <v>14</v>
      </c>
      <c r="I11" s="40"/>
      <c r="J11" s="40" t="s">
        <v>29</v>
      </c>
      <c r="K11" s="40"/>
    </row>
    <row r="12" spans="1:11" ht="15.75" x14ac:dyDescent="0.25">
      <c r="A12" s="39"/>
      <c r="B12" s="40"/>
      <c r="C12" s="40"/>
      <c r="D12" s="40"/>
      <c r="E12" s="6"/>
      <c r="F12" s="6"/>
      <c r="G12" s="6"/>
      <c r="H12" s="5" t="s">
        <v>9</v>
      </c>
      <c r="I12" s="5" t="s">
        <v>15</v>
      </c>
      <c r="J12" s="5" t="s">
        <v>9</v>
      </c>
      <c r="K12" s="5" t="s">
        <v>15</v>
      </c>
    </row>
    <row r="13" spans="1:11" x14ac:dyDescent="0.25">
      <c r="A13" s="13">
        <v>1</v>
      </c>
      <c r="B13" s="13">
        <v>24022848</v>
      </c>
      <c r="C13" s="14" t="s">
        <v>1363</v>
      </c>
      <c r="D13" s="15">
        <v>38985</v>
      </c>
      <c r="E13" s="13">
        <v>91</v>
      </c>
      <c r="F13" s="13">
        <v>90</v>
      </c>
      <c r="G13" s="13">
        <v>91</v>
      </c>
      <c r="H13" s="13">
        <v>91</v>
      </c>
      <c r="I13" s="17" t="str">
        <f t="shared" ref="I13:K52" si="0">IF(H13&gt;=90,"Xuất sắc",IF(H13&gt;=80,"Tốt", IF(H13&gt;=65,"Khá",IF(H13&gt;=50,"Trung bình", IF(H13&gt;=35, "Yếu", "Kém")))))</f>
        <v>Xuất sắc</v>
      </c>
      <c r="J13" s="13">
        <v>91</v>
      </c>
      <c r="K13" s="17" t="str">
        <f t="shared" si="0"/>
        <v>Xuất sắc</v>
      </c>
    </row>
    <row r="14" spans="1:11" x14ac:dyDescent="0.25">
      <c r="A14" s="13">
        <v>2</v>
      </c>
      <c r="B14" s="13">
        <v>24022850</v>
      </c>
      <c r="C14" s="14" t="s">
        <v>1364</v>
      </c>
      <c r="D14" s="15">
        <v>38777</v>
      </c>
      <c r="E14" s="13">
        <v>90</v>
      </c>
      <c r="F14" s="13">
        <v>90</v>
      </c>
      <c r="G14" s="13">
        <v>90</v>
      </c>
      <c r="H14" s="13">
        <v>90</v>
      </c>
      <c r="I14" s="17" t="str">
        <f t="shared" si="0"/>
        <v>Xuất sắc</v>
      </c>
      <c r="J14" s="13">
        <v>90</v>
      </c>
      <c r="K14" s="17" t="str">
        <f t="shared" si="0"/>
        <v>Xuất sắc</v>
      </c>
    </row>
    <row r="15" spans="1:11" x14ac:dyDescent="0.25">
      <c r="A15" s="13">
        <v>3</v>
      </c>
      <c r="B15" s="13">
        <v>24022852</v>
      </c>
      <c r="C15" s="14" t="s">
        <v>1365</v>
      </c>
      <c r="D15" s="15">
        <v>38731</v>
      </c>
      <c r="E15" s="13">
        <v>72</v>
      </c>
      <c r="F15" s="13">
        <v>82</v>
      </c>
      <c r="G15" s="13">
        <v>82</v>
      </c>
      <c r="H15" s="13">
        <v>82</v>
      </c>
      <c r="I15" s="17" t="str">
        <f t="shared" si="0"/>
        <v>Tốt</v>
      </c>
      <c r="J15" s="13">
        <v>82</v>
      </c>
      <c r="K15" s="17" t="str">
        <f t="shared" si="0"/>
        <v>Tốt</v>
      </c>
    </row>
    <row r="16" spans="1:11" x14ac:dyDescent="0.25">
      <c r="A16" s="13">
        <v>4</v>
      </c>
      <c r="B16" s="13">
        <v>24022854</v>
      </c>
      <c r="C16" s="14" t="s">
        <v>1162</v>
      </c>
      <c r="D16" s="15">
        <v>39070</v>
      </c>
      <c r="E16" s="13">
        <v>92</v>
      </c>
      <c r="F16" s="13">
        <v>92</v>
      </c>
      <c r="G16" s="13">
        <v>92</v>
      </c>
      <c r="H16" s="13">
        <v>92</v>
      </c>
      <c r="I16" s="17" t="str">
        <f t="shared" si="0"/>
        <v>Xuất sắc</v>
      </c>
      <c r="J16" s="13">
        <v>92</v>
      </c>
      <c r="K16" s="17" t="str">
        <f t="shared" si="0"/>
        <v>Xuất sắc</v>
      </c>
    </row>
    <row r="17" spans="1:11" x14ac:dyDescent="0.25">
      <c r="A17" s="13">
        <v>5</v>
      </c>
      <c r="B17" s="13">
        <v>24022856</v>
      </c>
      <c r="C17" s="14" t="s">
        <v>1056</v>
      </c>
      <c r="D17" s="15">
        <v>38853</v>
      </c>
      <c r="E17" s="13">
        <v>80</v>
      </c>
      <c r="F17" s="13">
        <v>80</v>
      </c>
      <c r="G17" s="13">
        <v>80</v>
      </c>
      <c r="H17" s="13">
        <v>80</v>
      </c>
      <c r="I17" s="17" t="str">
        <f t="shared" si="0"/>
        <v>Tốt</v>
      </c>
      <c r="J17" s="13">
        <v>80</v>
      </c>
      <c r="K17" s="17" t="str">
        <f t="shared" si="0"/>
        <v>Tốt</v>
      </c>
    </row>
    <row r="18" spans="1:11" x14ac:dyDescent="0.25">
      <c r="A18" s="13">
        <v>6</v>
      </c>
      <c r="B18" s="13">
        <v>24022858</v>
      </c>
      <c r="C18" s="14" t="s">
        <v>1366</v>
      </c>
      <c r="D18" s="15">
        <v>39000</v>
      </c>
      <c r="E18" s="13">
        <v>84</v>
      </c>
      <c r="F18" s="13">
        <v>84</v>
      </c>
      <c r="G18" s="13">
        <v>81</v>
      </c>
      <c r="H18" s="13">
        <v>81</v>
      </c>
      <c r="I18" s="17" t="str">
        <f t="shared" si="0"/>
        <v>Tốt</v>
      </c>
      <c r="J18" s="13">
        <v>81</v>
      </c>
      <c r="K18" s="17" t="str">
        <f t="shared" si="0"/>
        <v>Tốt</v>
      </c>
    </row>
    <row r="19" spans="1:11" x14ac:dyDescent="0.25">
      <c r="A19" s="13">
        <v>7</v>
      </c>
      <c r="B19" s="13">
        <v>24022860</v>
      </c>
      <c r="C19" s="14" t="s">
        <v>1367</v>
      </c>
      <c r="D19" s="15">
        <v>38917</v>
      </c>
      <c r="E19" s="13">
        <v>82</v>
      </c>
      <c r="F19" s="13">
        <v>82</v>
      </c>
      <c r="G19" s="13">
        <v>82</v>
      </c>
      <c r="H19" s="13">
        <v>82</v>
      </c>
      <c r="I19" s="17" t="str">
        <f t="shared" si="0"/>
        <v>Tốt</v>
      </c>
      <c r="J19" s="13">
        <v>82</v>
      </c>
      <c r="K19" s="17" t="str">
        <f t="shared" si="0"/>
        <v>Tốt</v>
      </c>
    </row>
    <row r="20" spans="1:11" x14ac:dyDescent="0.25">
      <c r="A20" s="13">
        <v>8</v>
      </c>
      <c r="B20" s="13">
        <v>24022862</v>
      </c>
      <c r="C20" s="14" t="s">
        <v>1368</v>
      </c>
      <c r="D20" s="15">
        <v>38736</v>
      </c>
      <c r="E20" s="13">
        <v>67</v>
      </c>
      <c r="F20" s="13">
        <v>70</v>
      </c>
      <c r="G20" s="13">
        <v>67</v>
      </c>
      <c r="H20" s="13">
        <v>67</v>
      </c>
      <c r="I20" s="17" t="str">
        <f t="shared" si="0"/>
        <v>Khá</v>
      </c>
      <c r="J20" s="13">
        <v>67</v>
      </c>
      <c r="K20" s="17" t="str">
        <f t="shared" si="0"/>
        <v>Khá</v>
      </c>
    </row>
    <row r="21" spans="1:11" x14ac:dyDescent="0.25">
      <c r="A21" s="13">
        <v>9</v>
      </c>
      <c r="B21" s="13">
        <v>24022866</v>
      </c>
      <c r="C21" s="14" t="s">
        <v>1369</v>
      </c>
      <c r="D21" s="15">
        <v>38834</v>
      </c>
      <c r="E21" s="13">
        <v>77</v>
      </c>
      <c r="F21" s="13">
        <v>80</v>
      </c>
      <c r="G21" s="13">
        <v>77</v>
      </c>
      <c r="H21" s="13">
        <v>77</v>
      </c>
      <c r="I21" s="17" t="str">
        <f t="shared" si="0"/>
        <v>Khá</v>
      </c>
      <c r="J21" s="13">
        <v>77</v>
      </c>
      <c r="K21" s="17" t="str">
        <f t="shared" si="0"/>
        <v>Khá</v>
      </c>
    </row>
    <row r="22" spans="1:11" x14ac:dyDescent="0.25">
      <c r="A22" s="13">
        <v>10</v>
      </c>
      <c r="B22" s="13">
        <v>24022868</v>
      </c>
      <c r="C22" s="14" t="s">
        <v>1370</v>
      </c>
      <c r="D22" s="15">
        <v>38980</v>
      </c>
      <c r="E22" s="13">
        <v>100</v>
      </c>
      <c r="F22" s="13">
        <v>98</v>
      </c>
      <c r="G22" s="13">
        <v>98</v>
      </c>
      <c r="H22" s="13">
        <v>98</v>
      </c>
      <c r="I22" s="17" t="str">
        <f t="shared" si="0"/>
        <v>Xuất sắc</v>
      </c>
      <c r="J22" s="13">
        <v>98</v>
      </c>
      <c r="K22" s="17" t="str">
        <f t="shared" si="0"/>
        <v>Xuất sắc</v>
      </c>
    </row>
    <row r="23" spans="1:11" x14ac:dyDescent="0.25">
      <c r="A23" s="13">
        <v>11</v>
      </c>
      <c r="B23" s="13">
        <v>24022872</v>
      </c>
      <c r="C23" s="14" t="s">
        <v>1371</v>
      </c>
      <c r="D23" s="15">
        <v>38975</v>
      </c>
      <c r="E23" s="13">
        <v>90</v>
      </c>
      <c r="F23" s="13">
        <v>90</v>
      </c>
      <c r="G23" s="13">
        <v>90</v>
      </c>
      <c r="H23" s="13">
        <v>90</v>
      </c>
      <c r="I23" s="17" t="str">
        <f t="shared" si="0"/>
        <v>Xuất sắc</v>
      </c>
      <c r="J23" s="13">
        <v>90</v>
      </c>
      <c r="K23" s="17" t="str">
        <f t="shared" si="0"/>
        <v>Xuất sắc</v>
      </c>
    </row>
    <row r="24" spans="1:11" x14ac:dyDescent="0.25">
      <c r="A24" s="13">
        <v>12</v>
      </c>
      <c r="B24" s="13">
        <v>24022874</v>
      </c>
      <c r="C24" s="14" t="s">
        <v>352</v>
      </c>
      <c r="D24" s="15">
        <v>39007</v>
      </c>
      <c r="E24" s="13">
        <v>80</v>
      </c>
      <c r="F24" s="13">
        <v>80</v>
      </c>
      <c r="G24" s="13">
        <v>77</v>
      </c>
      <c r="H24" s="13">
        <v>77</v>
      </c>
      <c r="I24" s="17" t="str">
        <f t="shared" si="0"/>
        <v>Khá</v>
      </c>
      <c r="J24" s="13">
        <v>77</v>
      </c>
      <c r="K24" s="17" t="str">
        <f t="shared" si="0"/>
        <v>Khá</v>
      </c>
    </row>
    <row r="25" spans="1:11" x14ac:dyDescent="0.25">
      <c r="A25" s="13">
        <v>13</v>
      </c>
      <c r="B25" s="13">
        <v>24022876</v>
      </c>
      <c r="C25" s="14" t="s">
        <v>996</v>
      </c>
      <c r="D25" s="15">
        <v>38881</v>
      </c>
      <c r="E25" s="13">
        <v>82</v>
      </c>
      <c r="F25" s="13">
        <v>82</v>
      </c>
      <c r="G25" s="13">
        <v>82</v>
      </c>
      <c r="H25" s="13">
        <v>82</v>
      </c>
      <c r="I25" s="17" t="str">
        <f t="shared" si="0"/>
        <v>Tốt</v>
      </c>
      <c r="J25" s="13">
        <v>82</v>
      </c>
      <c r="K25" s="17" t="str">
        <f t="shared" si="0"/>
        <v>Tốt</v>
      </c>
    </row>
    <row r="26" spans="1:11" x14ac:dyDescent="0.25">
      <c r="A26" s="13">
        <v>14</v>
      </c>
      <c r="B26" s="13">
        <v>24022878</v>
      </c>
      <c r="C26" s="14" t="s">
        <v>1372</v>
      </c>
      <c r="D26" s="15">
        <v>38930</v>
      </c>
      <c r="E26" s="13">
        <v>92</v>
      </c>
      <c r="F26" s="13">
        <v>92</v>
      </c>
      <c r="G26" s="13">
        <v>92</v>
      </c>
      <c r="H26" s="13">
        <v>92</v>
      </c>
      <c r="I26" s="17" t="str">
        <f t="shared" si="0"/>
        <v>Xuất sắc</v>
      </c>
      <c r="J26" s="13">
        <v>92</v>
      </c>
      <c r="K26" s="17" t="str">
        <f t="shared" si="0"/>
        <v>Xuất sắc</v>
      </c>
    </row>
    <row r="27" spans="1:11" x14ac:dyDescent="0.25">
      <c r="A27" s="13">
        <v>15</v>
      </c>
      <c r="B27" s="13">
        <v>24022880</v>
      </c>
      <c r="C27" s="14" t="s">
        <v>1373</v>
      </c>
      <c r="D27" s="15">
        <v>38956</v>
      </c>
      <c r="E27" s="13">
        <v>100</v>
      </c>
      <c r="F27" s="13">
        <v>100</v>
      </c>
      <c r="G27" s="13">
        <v>100</v>
      </c>
      <c r="H27" s="13">
        <v>100</v>
      </c>
      <c r="I27" s="17" t="str">
        <f t="shared" si="0"/>
        <v>Xuất sắc</v>
      </c>
      <c r="J27" s="13">
        <v>100</v>
      </c>
      <c r="K27" s="17" t="str">
        <f t="shared" si="0"/>
        <v>Xuất sắc</v>
      </c>
    </row>
    <row r="28" spans="1:11" x14ac:dyDescent="0.25">
      <c r="A28" s="13">
        <v>16</v>
      </c>
      <c r="B28" s="13">
        <v>24022882</v>
      </c>
      <c r="C28" s="14" t="s">
        <v>1374</v>
      </c>
      <c r="D28" s="15">
        <v>38808</v>
      </c>
      <c r="E28" s="13">
        <v>92</v>
      </c>
      <c r="F28" s="13">
        <v>82</v>
      </c>
      <c r="G28" s="13">
        <v>82</v>
      </c>
      <c r="H28" s="13">
        <v>82</v>
      </c>
      <c r="I28" s="17" t="str">
        <f t="shared" si="0"/>
        <v>Tốt</v>
      </c>
      <c r="J28" s="13">
        <v>82</v>
      </c>
      <c r="K28" s="17" t="str">
        <f t="shared" si="0"/>
        <v>Tốt</v>
      </c>
    </row>
    <row r="29" spans="1:11" x14ac:dyDescent="0.25">
      <c r="A29" s="13">
        <v>17</v>
      </c>
      <c r="B29" s="13">
        <v>24022884</v>
      </c>
      <c r="C29" s="14" t="s">
        <v>1375</v>
      </c>
      <c r="D29" s="15">
        <v>38782</v>
      </c>
      <c r="E29" s="13">
        <v>67</v>
      </c>
      <c r="F29" s="13">
        <v>70</v>
      </c>
      <c r="G29" s="13">
        <v>70</v>
      </c>
      <c r="H29" s="13">
        <v>70</v>
      </c>
      <c r="I29" s="17" t="str">
        <f t="shared" si="0"/>
        <v>Khá</v>
      </c>
      <c r="J29" s="13">
        <v>70</v>
      </c>
      <c r="K29" s="17" t="str">
        <f t="shared" si="0"/>
        <v>Khá</v>
      </c>
    </row>
    <row r="30" spans="1:11" x14ac:dyDescent="0.25">
      <c r="A30" s="13">
        <v>18</v>
      </c>
      <c r="B30" s="13">
        <v>24022886</v>
      </c>
      <c r="C30" s="14" t="s">
        <v>1376</v>
      </c>
      <c r="D30" s="15">
        <v>38754</v>
      </c>
      <c r="E30" s="13">
        <v>80</v>
      </c>
      <c r="F30" s="13">
        <v>80</v>
      </c>
      <c r="G30" s="13">
        <v>80</v>
      </c>
      <c r="H30" s="13">
        <v>80</v>
      </c>
      <c r="I30" s="17" t="str">
        <f t="shared" si="0"/>
        <v>Tốt</v>
      </c>
      <c r="J30" s="13">
        <v>80</v>
      </c>
      <c r="K30" s="17" t="str">
        <f t="shared" si="0"/>
        <v>Tốt</v>
      </c>
    </row>
    <row r="31" spans="1:11" x14ac:dyDescent="0.25">
      <c r="A31" s="13">
        <v>19</v>
      </c>
      <c r="B31" s="13">
        <v>24022888</v>
      </c>
      <c r="C31" s="14" t="s">
        <v>1377</v>
      </c>
      <c r="D31" s="15">
        <v>38975</v>
      </c>
      <c r="E31" s="13">
        <v>80</v>
      </c>
      <c r="F31" s="13">
        <v>80</v>
      </c>
      <c r="G31" s="13">
        <v>80</v>
      </c>
      <c r="H31" s="13">
        <v>80</v>
      </c>
      <c r="I31" s="17" t="str">
        <f t="shared" si="0"/>
        <v>Tốt</v>
      </c>
      <c r="J31" s="13">
        <v>80</v>
      </c>
      <c r="K31" s="17" t="str">
        <f t="shared" si="0"/>
        <v>Tốt</v>
      </c>
    </row>
    <row r="32" spans="1:11" x14ac:dyDescent="0.25">
      <c r="A32" s="13">
        <v>20</v>
      </c>
      <c r="B32" s="13">
        <v>24022892</v>
      </c>
      <c r="C32" s="14" t="s">
        <v>1378</v>
      </c>
      <c r="D32" s="15">
        <v>38793</v>
      </c>
      <c r="E32" s="13">
        <v>81</v>
      </c>
      <c r="F32" s="13">
        <v>84</v>
      </c>
      <c r="G32" s="13">
        <v>81</v>
      </c>
      <c r="H32" s="13">
        <v>81</v>
      </c>
      <c r="I32" s="17" t="str">
        <f t="shared" si="0"/>
        <v>Tốt</v>
      </c>
      <c r="J32" s="13">
        <v>81</v>
      </c>
      <c r="K32" s="17" t="str">
        <f t="shared" si="0"/>
        <v>Tốt</v>
      </c>
    </row>
    <row r="33" spans="1:11" x14ac:dyDescent="0.25">
      <c r="A33" s="13">
        <v>21</v>
      </c>
      <c r="B33" s="13">
        <v>24022894</v>
      </c>
      <c r="C33" s="14" t="s">
        <v>168</v>
      </c>
      <c r="D33" s="15">
        <v>38722</v>
      </c>
      <c r="E33" s="13">
        <v>85</v>
      </c>
      <c r="F33" s="13">
        <v>85</v>
      </c>
      <c r="G33" s="13">
        <v>85</v>
      </c>
      <c r="H33" s="13">
        <v>85</v>
      </c>
      <c r="I33" s="17" t="str">
        <f t="shared" si="0"/>
        <v>Tốt</v>
      </c>
      <c r="J33" s="13">
        <v>85</v>
      </c>
      <c r="K33" s="17" t="str">
        <f t="shared" si="0"/>
        <v>Tốt</v>
      </c>
    </row>
    <row r="34" spans="1:11" x14ac:dyDescent="0.25">
      <c r="A34" s="13">
        <v>22</v>
      </c>
      <c r="B34" s="13">
        <v>24022896</v>
      </c>
      <c r="C34" s="14" t="s">
        <v>1379</v>
      </c>
      <c r="D34" s="15">
        <v>38961</v>
      </c>
      <c r="E34" s="13">
        <v>80</v>
      </c>
      <c r="F34" s="13">
        <v>80</v>
      </c>
      <c r="G34" s="13">
        <v>80</v>
      </c>
      <c r="H34" s="13">
        <v>80</v>
      </c>
      <c r="I34" s="17" t="str">
        <f t="shared" si="0"/>
        <v>Tốt</v>
      </c>
      <c r="J34" s="13">
        <v>80</v>
      </c>
      <c r="K34" s="17" t="str">
        <f t="shared" si="0"/>
        <v>Tốt</v>
      </c>
    </row>
    <row r="35" spans="1:11" x14ac:dyDescent="0.25">
      <c r="A35" s="13">
        <v>23</v>
      </c>
      <c r="B35" s="13">
        <v>24022898</v>
      </c>
      <c r="C35" s="14" t="s">
        <v>1380</v>
      </c>
      <c r="D35" s="15">
        <v>38995</v>
      </c>
      <c r="E35" s="13">
        <v>80</v>
      </c>
      <c r="F35" s="13">
        <v>80</v>
      </c>
      <c r="G35" s="13">
        <v>80</v>
      </c>
      <c r="H35" s="13">
        <v>80</v>
      </c>
      <c r="I35" s="17" t="str">
        <f t="shared" si="0"/>
        <v>Tốt</v>
      </c>
      <c r="J35" s="13">
        <v>80</v>
      </c>
      <c r="K35" s="17" t="str">
        <f t="shared" si="0"/>
        <v>Tốt</v>
      </c>
    </row>
    <row r="36" spans="1:11" x14ac:dyDescent="0.25">
      <c r="A36" s="13">
        <v>24</v>
      </c>
      <c r="B36" s="13">
        <v>24022900</v>
      </c>
      <c r="C36" s="14" t="s">
        <v>1381</v>
      </c>
      <c r="D36" s="15">
        <v>38796</v>
      </c>
      <c r="E36" s="13">
        <v>70</v>
      </c>
      <c r="F36" s="13">
        <v>80</v>
      </c>
      <c r="G36" s="13">
        <v>80</v>
      </c>
      <c r="H36" s="13">
        <v>80</v>
      </c>
      <c r="I36" s="17" t="str">
        <f t="shared" si="0"/>
        <v>Tốt</v>
      </c>
      <c r="J36" s="13">
        <v>80</v>
      </c>
      <c r="K36" s="17" t="str">
        <f t="shared" si="0"/>
        <v>Tốt</v>
      </c>
    </row>
    <row r="37" spans="1:11" x14ac:dyDescent="0.25">
      <c r="A37" s="13">
        <v>25</v>
      </c>
      <c r="B37" s="13">
        <v>24022902</v>
      </c>
      <c r="C37" s="14" t="s">
        <v>1382</v>
      </c>
      <c r="D37" s="15">
        <v>38974</v>
      </c>
      <c r="E37" s="13">
        <v>80</v>
      </c>
      <c r="F37" s="13">
        <v>80</v>
      </c>
      <c r="G37" s="13">
        <v>80</v>
      </c>
      <c r="H37" s="13">
        <v>80</v>
      </c>
      <c r="I37" s="17" t="str">
        <f t="shared" si="0"/>
        <v>Tốt</v>
      </c>
      <c r="J37" s="13">
        <v>80</v>
      </c>
      <c r="K37" s="17" t="str">
        <f t="shared" si="0"/>
        <v>Tốt</v>
      </c>
    </row>
    <row r="38" spans="1:11" x14ac:dyDescent="0.25">
      <c r="A38" s="13">
        <v>26</v>
      </c>
      <c r="B38" s="13">
        <v>24022904</v>
      </c>
      <c r="C38" s="14" t="s">
        <v>1383</v>
      </c>
      <c r="D38" s="15">
        <v>39049</v>
      </c>
      <c r="E38" s="13">
        <v>80</v>
      </c>
      <c r="F38" s="13">
        <v>80</v>
      </c>
      <c r="G38" s="13">
        <v>80</v>
      </c>
      <c r="H38" s="13">
        <v>80</v>
      </c>
      <c r="I38" s="17" t="str">
        <f t="shared" si="0"/>
        <v>Tốt</v>
      </c>
      <c r="J38" s="13">
        <v>80</v>
      </c>
      <c r="K38" s="17" t="str">
        <f t="shared" si="0"/>
        <v>Tốt</v>
      </c>
    </row>
    <row r="39" spans="1:11" x14ac:dyDescent="0.25">
      <c r="A39" s="13">
        <v>27</v>
      </c>
      <c r="B39" s="13">
        <v>24022906</v>
      </c>
      <c r="C39" s="14" t="s">
        <v>1384</v>
      </c>
      <c r="D39" s="15">
        <v>38739</v>
      </c>
      <c r="E39" s="13">
        <v>80</v>
      </c>
      <c r="F39" s="13">
        <v>80</v>
      </c>
      <c r="G39" s="13">
        <v>80</v>
      </c>
      <c r="H39" s="13">
        <v>80</v>
      </c>
      <c r="I39" s="17" t="str">
        <f t="shared" si="0"/>
        <v>Tốt</v>
      </c>
      <c r="J39" s="13">
        <v>80</v>
      </c>
      <c r="K39" s="17" t="str">
        <f t="shared" si="0"/>
        <v>Tốt</v>
      </c>
    </row>
    <row r="40" spans="1:11" x14ac:dyDescent="0.25">
      <c r="A40" s="13">
        <v>28</v>
      </c>
      <c r="B40" s="13">
        <v>24022908</v>
      </c>
      <c r="C40" s="14" t="s">
        <v>1385</v>
      </c>
      <c r="D40" s="15">
        <v>39007</v>
      </c>
      <c r="E40" s="13">
        <v>94</v>
      </c>
      <c r="F40" s="13">
        <v>90</v>
      </c>
      <c r="G40" s="13">
        <v>91</v>
      </c>
      <c r="H40" s="13">
        <v>91</v>
      </c>
      <c r="I40" s="17" t="str">
        <f t="shared" si="0"/>
        <v>Xuất sắc</v>
      </c>
      <c r="J40" s="13">
        <v>91</v>
      </c>
      <c r="K40" s="17" t="str">
        <f t="shared" si="0"/>
        <v>Xuất sắc</v>
      </c>
    </row>
    <row r="41" spans="1:11" x14ac:dyDescent="0.25">
      <c r="A41" s="13">
        <v>29</v>
      </c>
      <c r="B41" s="13">
        <v>24022910</v>
      </c>
      <c r="C41" s="14" t="s">
        <v>1386</v>
      </c>
      <c r="D41" s="15">
        <v>38740</v>
      </c>
      <c r="E41" s="13">
        <v>82</v>
      </c>
      <c r="F41" s="13">
        <v>82</v>
      </c>
      <c r="G41" s="13">
        <v>82</v>
      </c>
      <c r="H41" s="13">
        <v>82</v>
      </c>
      <c r="I41" s="17" t="str">
        <f t="shared" si="0"/>
        <v>Tốt</v>
      </c>
      <c r="J41" s="13">
        <v>82</v>
      </c>
      <c r="K41" s="17" t="str">
        <f t="shared" si="0"/>
        <v>Tốt</v>
      </c>
    </row>
    <row r="42" spans="1:11" x14ac:dyDescent="0.25">
      <c r="A42" s="13">
        <v>30</v>
      </c>
      <c r="B42" s="13">
        <v>24022912</v>
      </c>
      <c r="C42" s="14" t="s">
        <v>1387</v>
      </c>
      <c r="D42" s="15">
        <v>38855</v>
      </c>
      <c r="E42" s="13">
        <v>82</v>
      </c>
      <c r="F42" s="13">
        <v>82</v>
      </c>
      <c r="G42" s="13">
        <v>82</v>
      </c>
      <c r="H42" s="13">
        <v>82</v>
      </c>
      <c r="I42" s="17" t="str">
        <f t="shared" si="0"/>
        <v>Tốt</v>
      </c>
      <c r="J42" s="13">
        <v>82</v>
      </c>
      <c r="K42" s="17" t="str">
        <f t="shared" si="0"/>
        <v>Tốt</v>
      </c>
    </row>
    <row r="43" spans="1:11" x14ac:dyDescent="0.25">
      <c r="A43" s="13">
        <v>31</v>
      </c>
      <c r="B43" s="13">
        <v>24022914</v>
      </c>
      <c r="C43" s="14" t="s">
        <v>1388</v>
      </c>
      <c r="D43" s="15">
        <v>38722</v>
      </c>
      <c r="E43" s="13">
        <v>77</v>
      </c>
      <c r="F43" s="13">
        <v>80</v>
      </c>
      <c r="G43" s="13">
        <v>77</v>
      </c>
      <c r="H43" s="13">
        <v>77</v>
      </c>
      <c r="I43" s="17" t="str">
        <f t="shared" si="0"/>
        <v>Khá</v>
      </c>
      <c r="J43" s="13">
        <v>77</v>
      </c>
      <c r="K43" s="17" t="str">
        <f t="shared" si="0"/>
        <v>Khá</v>
      </c>
    </row>
    <row r="44" spans="1:11" x14ac:dyDescent="0.25">
      <c r="A44" s="13">
        <v>32</v>
      </c>
      <c r="B44" s="13">
        <v>24022916</v>
      </c>
      <c r="C44" s="14" t="s">
        <v>979</v>
      </c>
      <c r="D44" s="15">
        <v>38719</v>
      </c>
      <c r="E44" s="13">
        <v>82</v>
      </c>
      <c r="F44" s="13">
        <v>82</v>
      </c>
      <c r="G44" s="13">
        <v>82</v>
      </c>
      <c r="H44" s="13">
        <v>82</v>
      </c>
      <c r="I44" s="17" t="str">
        <f t="shared" si="0"/>
        <v>Tốt</v>
      </c>
      <c r="J44" s="13">
        <v>82</v>
      </c>
      <c r="K44" s="17" t="str">
        <f t="shared" si="0"/>
        <v>Tốt</v>
      </c>
    </row>
    <row r="45" spans="1:11" x14ac:dyDescent="0.25">
      <c r="A45" s="13">
        <v>33</v>
      </c>
      <c r="B45" s="13">
        <v>24022918</v>
      </c>
      <c r="C45" s="14" t="s">
        <v>1389</v>
      </c>
      <c r="D45" s="15">
        <v>38947</v>
      </c>
      <c r="E45" s="13">
        <v>80</v>
      </c>
      <c r="F45" s="13">
        <v>82</v>
      </c>
      <c r="G45" s="13">
        <v>77</v>
      </c>
      <c r="H45" s="13">
        <v>77</v>
      </c>
      <c r="I45" s="17" t="str">
        <f t="shared" si="0"/>
        <v>Khá</v>
      </c>
      <c r="J45" s="13">
        <v>77</v>
      </c>
      <c r="K45" s="17" t="str">
        <f t="shared" si="0"/>
        <v>Khá</v>
      </c>
    </row>
    <row r="46" spans="1:11" x14ac:dyDescent="0.25">
      <c r="A46" s="13">
        <v>34</v>
      </c>
      <c r="B46" s="13">
        <v>24022920</v>
      </c>
      <c r="C46" s="14" t="s">
        <v>1390</v>
      </c>
      <c r="D46" s="15">
        <v>38923</v>
      </c>
      <c r="E46" s="13">
        <v>80</v>
      </c>
      <c r="F46" s="13">
        <v>80</v>
      </c>
      <c r="G46" s="13">
        <v>80</v>
      </c>
      <c r="H46" s="13">
        <v>80</v>
      </c>
      <c r="I46" s="17" t="str">
        <f t="shared" si="0"/>
        <v>Tốt</v>
      </c>
      <c r="J46" s="13">
        <v>80</v>
      </c>
      <c r="K46" s="17" t="str">
        <f t="shared" si="0"/>
        <v>Tốt</v>
      </c>
    </row>
    <row r="47" spans="1:11" x14ac:dyDescent="0.25">
      <c r="A47" s="13">
        <v>35</v>
      </c>
      <c r="B47" s="13">
        <v>24022922</v>
      </c>
      <c r="C47" s="14" t="s">
        <v>211</v>
      </c>
      <c r="D47" s="15">
        <v>39023</v>
      </c>
      <c r="E47" s="13">
        <v>77</v>
      </c>
      <c r="F47" s="13">
        <v>80</v>
      </c>
      <c r="G47" s="13">
        <v>77</v>
      </c>
      <c r="H47" s="13">
        <v>77</v>
      </c>
      <c r="I47" s="17" t="str">
        <f t="shared" si="0"/>
        <v>Khá</v>
      </c>
      <c r="J47" s="13">
        <v>77</v>
      </c>
      <c r="K47" s="17" t="str">
        <f t="shared" si="0"/>
        <v>Khá</v>
      </c>
    </row>
    <row r="48" spans="1:11" x14ac:dyDescent="0.25">
      <c r="A48" s="13">
        <v>36</v>
      </c>
      <c r="B48" s="13">
        <v>24022924</v>
      </c>
      <c r="C48" s="14" t="s">
        <v>1391</v>
      </c>
      <c r="D48" s="15">
        <v>38940</v>
      </c>
      <c r="E48" s="13">
        <v>80</v>
      </c>
      <c r="F48" s="13">
        <v>80</v>
      </c>
      <c r="G48" s="13">
        <v>80</v>
      </c>
      <c r="H48" s="13">
        <v>80</v>
      </c>
      <c r="I48" s="17" t="str">
        <f t="shared" si="0"/>
        <v>Tốt</v>
      </c>
      <c r="J48" s="13">
        <v>80</v>
      </c>
      <c r="K48" s="17" t="str">
        <f t="shared" si="0"/>
        <v>Tốt</v>
      </c>
    </row>
    <row r="49" spans="1:11" x14ac:dyDescent="0.25">
      <c r="A49" s="13">
        <v>37</v>
      </c>
      <c r="B49" s="13">
        <v>24022926</v>
      </c>
      <c r="C49" s="14" t="s">
        <v>1392</v>
      </c>
      <c r="D49" s="15">
        <v>39058</v>
      </c>
      <c r="E49" s="13">
        <v>80</v>
      </c>
      <c r="F49" s="13">
        <v>80</v>
      </c>
      <c r="G49" s="13">
        <v>77</v>
      </c>
      <c r="H49" s="13">
        <v>77</v>
      </c>
      <c r="I49" s="17" t="str">
        <f t="shared" si="0"/>
        <v>Khá</v>
      </c>
      <c r="J49" s="13">
        <v>77</v>
      </c>
      <c r="K49" s="17" t="str">
        <f t="shared" si="0"/>
        <v>Khá</v>
      </c>
    </row>
    <row r="50" spans="1:11" x14ac:dyDescent="0.25">
      <c r="A50" s="13">
        <v>38</v>
      </c>
      <c r="B50" s="13">
        <v>24022928</v>
      </c>
      <c r="C50" s="14" t="s">
        <v>1393</v>
      </c>
      <c r="D50" s="15">
        <v>38800</v>
      </c>
      <c r="E50" s="13">
        <v>82</v>
      </c>
      <c r="F50" s="13">
        <v>82</v>
      </c>
      <c r="G50" s="13">
        <v>82</v>
      </c>
      <c r="H50" s="13">
        <v>82</v>
      </c>
      <c r="I50" s="17" t="str">
        <f t="shared" si="0"/>
        <v>Tốt</v>
      </c>
      <c r="J50" s="13">
        <v>82</v>
      </c>
      <c r="K50" s="17" t="str">
        <f t="shared" si="0"/>
        <v>Tốt</v>
      </c>
    </row>
    <row r="51" spans="1:11" x14ac:dyDescent="0.25">
      <c r="A51" s="13">
        <v>39</v>
      </c>
      <c r="B51" s="13">
        <v>24022930</v>
      </c>
      <c r="C51" s="14" t="s">
        <v>1394</v>
      </c>
      <c r="D51" s="15">
        <v>39044</v>
      </c>
      <c r="E51" s="13"/>
      <c r="F51" s="13"/>
      <c r="G51" s="13"/>
      <c r="H51" s="13"/>
      <c r="I51" s="17" t="str">
        <f t="shared" si="0"/>
        <v>Kém</v>
      </c>
      <c r="J51" s="13"/>
      <c r="K51" s="17" t="str">
        <f t="shared" si="0"/>
        <v>Kém</v>
      </c>
    </row>
    <row r="52" spans="1:11" x14ac:dyDescent="0.25">
      <c r="A52" s="13">
        <v>40</v>
      </c>
      <c r="B52" s="13">
        <v>24022932</v>
      </c>
      <c r="C52" s="14" t="s">
        <v>1395</v>
      </c>
      <c r="D52" s="15">
        <v>38802</v>
      </c>
      <c r="E52" s="13">
        <v>82</v>
      </c>
      <c r="F52" s="13">
        <v>82</v>
      </c>
      <c r="G52" s="13">
        <v>82</v>
      </c>
      <c r="H52" s="13">
        <v>82</v>
      </c>
      <c r="I52" s="17" t="str">
        <f t="shared" si="0"/>
        <v>Tốt</v>
      </c>
      <c r="J52" s="13">
        <v>82</v>
      </c>
      <c r="K52" s="17" t="str">
        <f t="shared" si="0"/>
        <v>Tốt</v>
      </c>
    </row>
    <row r="54" spans="1:11" x14ac:dyDescent="0.25">
      <c r="A54" s="38" t="s">
        <v>921</v>
      </c>
      <c r="B54" s="38"/>
      <c r="C54" s="38"/>
    </row>
  </sheetData>
  <mergeCells count="16">
    <mergeCell ref="A6:K6"/>
    <mergeCell ref="A1:D1"/>
    <mergeCell ref="G1:K1"/>
    <mergeCell ref="A2:D2"/>
    <mergeCell ref="G2:K2"/>
    <mergeCell ref="A5:K5"/>
    <mergeCell ref="A54:C54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14F5B-E2A1-45A3-8465-A0C8D710DECE}">
  <dimension ref="A1:K86"/>
  <sheetViews>
    <sheetView topLeftCell="A19" workbookViewId="0">
      <selection activeCell="E10" sqref="E10:G12"/>
    </sheetView>
  </sheetViews>
  <sheetFormatPr defaultRowHeight="15" x14ac:dyDescent="0.25"/>
  <cols>
    <col min="1" max="1" width="6.125" style="4" customWidth="1"/>
    <col min="2" max="2" width="9" style="4"/>
    <col min="3" max="3" width="21.25" style="1" bestFit="1" customWidth="1"/>
    <col min="4" max="4" width="11.375" style="4" customWidth="1"/>
    <col min="5" max="5" width="6.875" style="4" bestFit="1" customWidth="1"/>
    <col min="6" max="8" width="5.375" style="4" bestFit="1" customWidth="1"/>
    <col min="9" max="9" width="9" style="1"/>
    <col min="10" max="10" width="5.375" style="4" bestFit="1" customWidth="1"/>
    <col min="11" max="16384" width="9" style="1"/>
  </cols>
  <sheetData>
    <row r="1" spans="1:11" ht="16.5" x14ac:dyDescent="0.25">
      <c r="A1" s="35" t="s">
        <v>0</v>
      </c>
      <c r="B1" s="35"/>
      <c r="C1" s="35"/>
      <c r="D1" s="35"/>
      <c r="G1" s="36" t="s">
        <v>2</v>
      </c>
      <c r="H1" s="36"/>
      <c r="I1" s="36"/>
      <c r="J1" s="36"/>
      <c r="K1" s="36"/>
    </row>
    <row r="2" spans="1:11" ht="16.5" x14ac:dyDescent="0.25">
      <c r="A2" s="37" t="s">
        <v>1</v>
      </c>
      <c r="B2" s="37"/>
      <c r="C2" s="37"/>
      <c r="D2" s="37"/>
      <c r="G2" s="36" t="s">
        <v>3</v>
      </c>
      <c r="H2" s="36"/>
      <c r="I2" s="36"/>
      <c r="J2" s="36"/>
      <c r="K2" s="36"/>
    </row>
    <row r="5" spans="1:11" ht="19.5" x14ac:dyDescent="0.25">
      <c r="A5" s="34" t="s">
        <v>4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ht="19.5" x14ac:dyDescent="0.25">
      <c r="A6" s="34" t="s">
        <v>60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ht="19.5" x14ac:dyDescent="0.25">
      <c r="A7" s="34" t="s">
        <v>20</v>
      </c>
      <c r="B7" s="34"/>
      <c r="C7" s="34"/>
      <c r="D7" s="34"/>
      <c r="E7" s="34"/>
      <c r="F7" s="34"/>
      <c r="G7" s="34"/>
      <c r="H7" s="34"/>
      <c r="I7" s="34"/>
      <c r="J7" s="34"/>
      <c r="K7" s="34"/>
    </row>
    <row r="10" spans="1:11" ht="15.75" x14ac:dyDescent="0.25">
      <c r="A10" s="39" t="s">
        <v>5</v>
      </c>
      <c r="B10" s="40" t="s">
        <v>6</v>
      </c>
      <c r="C10" s="40" t="s">
        <v>7</v>
      </c>
      <c r="D10" s="40" t="s">
        <v>8</v>
      </c>
      <c r="E10" s="31" t="s">
        <v>9</v>
      </c>
      <c r="F10" s="31" t="s">
        <v>9</v>
      </c>
      <c r="G10" s="31" t="s">
        <v>9</v>
      </c>
      <c r="H10" s="40" t="s">
        <v>13</v>
      </c>
      <c r="I10" s="40"/>
      <c r="J10" s="40" t="s">
        <v>13</v>
      </c>
      <c r="K10" s="40"/>
    </row>
    <row r="11" spans="1:11" ht="36.75" customHeight="1" x14ac:dyDescent="0.25">
      <c r="A11" s="39"/>
      <c r="B11" s="40"/>
      <c r="C11" s="40"/>
      <c r="D11" s="40"/>
      <c r="E11" s="32" t="s">
        <v>10</v>
      </c>
      <c r="F11" s="32" t="s">
        <v>11</v>
      </c>
      <c r="G11" s="32" t="s">
        <v>12</v>
      </c>
      <c r="H11" s="40" t="s">
        <v>14</v>
      </c>
      <c r="I11" s="40"/>
      <c r="J11" s="40" t="s">
        <v>29</v>
      </c>
      <c r="K11" s="40"/>
    </row>
    <row r="12" spans="1:11" ht="15.75" x14ac:dyDescent="0.25">
      <c r="A12" s="39"/>
      <c r="B12" s="40"/>
      <c r="C12" s="40"/>
      <c r="D12" s="40"/>
      <c r="E12" s="33"/>
      <c r="F12" s="33"/>
      <c r="G12" s="33"/>
      <c r="H12" s="5" t="s">
        <v>9</v>
      </c>
      <c r="I12" s="5" t="s">
        <v>15</v>
      </c>
      <c r="J12" s="5" t="s">
        <v>9</v>
      </c>
      <c r="K12" s="5" t="s">
        <v>15</v>
      </c>
    </row>
    <row r="13" spans="1:11" x14ac:dyDescent="0.25">
      <c r="A13" s="13">
        <v>1</v>
      </c>
      <c r="B13" s="13">
        <v>21020676</v>
      </c>
      <c r="C13" s="14" t="s">
        <v>262</v>
      </c>
      <c r="D13" s="15">
        <v>37719</v>
      </c>
      <c r="E13" s="13">
        <v>80</v>
      </c>
      <c r="F13" s="13">
        <v>90</v>
      </c>
      <c r="G13" s="13">
        <v>90</v>
      </c>
      <c r="H13" s="13">
        <v>90</v>
      </c>
      <c r="I13" s="17" t="str">
        <f t="shared" ref="I13:I75" si="0">IF(H13&gt;=90,"Xuất sắc",IF(H13&gt;=80,"Tốt", IF(H13&gt;=65,"Khá",IF(H13&gt;=50,"Trung bình", IF(H13&gt;=35, "Yếu", "Kém")))))</f>
        <v>Xuất sắc</v>
      </c>
      <c r="J13" s="13">
        <v>90</v>
      </c>
      <c r="K13" s="17" t="str">
        <f t="shared" ref="K13:K75" si="1">IF(J13&gt;=90,"Xuất sắc",IF(J13&gt;=80,"Tốt", IF(J13&gt;=65,"Khá",IF(J13&gt;=50,"Trung bình", IF(J13&gt;=35, "Yếu", "Kém")))))</f>
        <v>Xuất sắc</v>
      </c>
    </row>
    <row r="14" spans="1:11" x14ac:dyDescent="0.25">
      <c r="A14" s="13">
        <v>2</v>
      </c>
      <c r="B14" s="13">
        <v>21020678</v>
      </c>
      <c r="C14" s="14" t="s">
        <v>263</v>
      </c>
      <c r="D14" s="15">
        <v>37892</v>
      </c>
      <c r="E14" s="13">
        <v>96</v>
      </c>
      <c r="F14" s="13">
        <v>96</v>
      </c>
      <c r="G14" s="13">
        <v>96</v>
      </c>
      <c r="H14" s="13">
        <v>96</v>
      </c>
      <c r="I14" s="17" t="str">
        <f t="shared" si="0"/>
        <v>Xuất sắc</v>
      </c>
      <c r="J14" s="13">
        <v>96</v>
      </c>
      <c r="K14" s="17" t="str">
        <f t="shared" si="1"/>
        <v>Xuất sắc</v>
      </c>
    </row>
    <row r="15" spans="1:11" x14ac:dyDescent="0.25">
      <c r="A15" s="13">
        <v>3</v>
      </c>
      <c r="B15" s="13">
        <v>21021552</v>
      </c>
      <c r="C15" s="14" t="s">
        <v>282</v>
      </c>
      <c r="D15" s="15">
        <v>37837</v>
      </c>
      <c r="E15" s="13">
        <v>80</v>
      </c>
      <c r="F15" s="13">
        <v>90</v>
      </c>
      <c r="G15" s="13">
        <v>90</v>
      </c>
      <c r="H15" s="13">
        <v>90</v>
      </c>
      <c r="I15" s="17" t="str">
        <f t="shared" si="0"/>
        <v>Xuất sắc</v>
      </c>
      <c r="J15" s="13">
        <v>90</v>
      </c>
      <c r="K15" s="17" t="str">
        <f t="shared" si="1"/>
        <v>Xuất sắc</v>
      </c>
    </row>
    <row r="16" spans="1:11" x14ac:dyDescent="0.25">
      <c r="A16" s="13">
        <v>4</v>
      </c>
      <c r="B16" s="13">
        <v>21021555</v>
      </c>
      <c r="C16" s="14" t="s">
        <v>283</v>
      </c>
      <c r="D16" s="15">
        <v>37687</v>
      </c>
      <c r="E16" s="13">
        <v>84</v>
      </c>
      <c r="F16" s="13">
        <v>94</v>
      </c>
      <c r="G16" s="13">
        <v>94</v>
      </c>
      <c r="H16" s="13">
        <v>94</v>
      </c>
      <c r="I16" s="17" t="str">
        <f t="shared" si="0"/>
        <v>Xuất sắc</v>
      </c>
      <c r="J16" s="13">
        <v>94</v>
      </c>
      <c r="K16" s="17" t="str">
        <f t="shared" si="1"/>
        <v>Xuất sắc</v>
      </c>
    </row>
    <row r="17" spans="1:11" x14ac:dyDescent="0.25">
      <c r="A17" s="13">
        <v>5</v>
      </c>
      <c r="B17" s="13">
        <v>21021557</v>
      </c>
      <c r="C17" s="14" t="s">
        <v>284</v>
      </c>
      <c r="D17" s="15">
        <v>37914</v>
      </c>
      <c r="E17" s="13">
        <v>90</v>
      </c>
      <c r="F17" s="13">
        <v>90</v>
      </c>
      <c r="G17" s="13">
        <v>90</v>
      </c>
      <c r="H17" s="13">
        <v>90</v>
      </c>
      <c r="I17" s="17" t="str">
        <f t="shared" si="0"/>
        <v>Xuất sắc</v>
      </c>
      <c r="J17" s="13">
        <v>90</v>
      </c>
      <c r="K17" s="17" t="str">
        <f t="shared" si="1"/>
        <v>Xuất sắc</v>
      </c>
    </row>
    <row r="18" spans="1:11" x14ac:dyDescent="0.25">
      <c r="A18" s="13">
        <v>6</v>
      </c>
      <c r="B18" s="13">
        <v>21021558</v>
      </c>
      <c r="C18" s="14" t="s">
        <v>285</v>
      </c>
      <c r="D18" s="15">
        <v>37882</v>
      </c>
      <c r="E18" s="13">
        <v>96</v>
      </c>
      <c r="F18" s="13">
        <v>96</v>
      </c>
      <c r="G18" s="13">
        <v>96</v>
      </c>
      <c r="H18" s="13">
        <v>96</v>
      </c>
      <c r="I18" s="17" t="str">
        <f t="shared" si="0"/>
        <v>Xuất sắc</v>
      </c>
      <c r="J18" s="13">
        <v>96</v>
      </c>
      <c r="K18" s="17" t="str">
        <f t="shared" si="1"/>
        <v>Xuất sắc</v>
      </c>
    </row>
    <row r="19" spans="1:11" x14ac:dyDescent="0.25">
      <c r="A19" s="13">
        <v>7</v>
      </c>
      <c r="B19" s="13">
        <v>21021560</v>
      </c>
      <c r="C19" s="14" t="s">
        <v>286</v>
      </c>
      <c r="D19" s="15">
        <v>37852</v>
      </c>
      <c r="E19" s="13">
        <v>90</v>
      </c>
      <c r="F19" s="13">
        <v>90</v>
      </c>
      <c r="G19" s="13">
        <v>90</v>
      </c>
      <c r="H19" s="13">
        <v>90</v>
      </c>
      <c r="I19" s="17" t="str">
        <f t="shared" si="0"/>
        <v>Xuất sắc</v>
      </c>
      <c r="J19" s="13">
        <v>90</v>
      </c>
      <c r="K19" s="17" t="str">
        <f t="shared" si="1"/>
        <v>Xuất sắc</v>
      </c>
    </row>
    <row r="20" spans="1:11" x14ac:dyDescent="0.25">
      <c r="A20" s="13">
        <v>8</v>
      </c>
      <c r="B20" s="13">
        <v>21021562</v>
      </c>
      <c r="C20" s="14" t="s">
        <v>287</v>
      </c>
      <c r="D20" s="15">
        <v>37731</v>
      </c>
      <c r="E20" s="13">
        <v>80</v>
      </c>
      <c r="F20" s="13">
        <v>80</v>
      </c>
      <c r="G20" s="13">
        <v>80</v>
      </c>
      <c r="H20" s="13">
        <v>80</v>
      </c>
      <c r="I20" s="17" t="str">
        <f t="shared" si="0"/>
        <v>Tốt</v>
      </c>
      <c r="J20" s="13">
        <v>80</v>
      </c>
      <c r="K20" s="17" t="str">
        <f t="shared" si="1"/>
        <v>Tốt</v>
      </c>
    </row>
    <row r="21" spans="1:11" x14ac:dyDescent="0.25">
      <c r="A21" s="13">
        <v>9</v>
      </c>
      <c r="B21" s="13">
        <v>21020680</v>
      </c>
      <c r="C21" s="14" t="s">
        <v>264</v>
      </c>
      <c r="D21" s="15">
        <v>37840</v>
      </c>
      <c r="E21" s="13">
        <v>80</v>
      </c>
      <c r="F21" s="13">
        <v>90</v>
      </c>
      <c r="G21" s="13">
        <v>90</v>
      </c>
      <c r="H21" s="13">
        <v>90</v>
      </c>
      <c r="I21" s="17" t="str">
        <f t="shared" si="0"/>
        <v>Xuất sắc</v>
      </c>
      <c r="J21" s="13">
        <v>90</v>
      </c>
      <c r="K21" s="17" t="str">
        <f t="shared" si="1"/>
        <v>Xuất sắc</v>
      </c>
    </row>
    <row r="22" spans="1:11" x14ac:dyDescent="0.25">
      <c r="A22" s="13">
        <v>10</v>
      </c>
      <c r="B22" s="13">
        <v>21020726</v>
      </c>
      <c r="C22" s="14" t="s">
        <v>277</v>
      </c>
      <c r="D22" s="15">
        <v>37888</v>
      </c>
      <c r="E22" s="13">
        <v>90</v>
      </c>
      <c r="F22" s="13">
        <v>90</v>
      </c>
      <c r="G22" s="13">
        <v>90</v>
      </c>
      <c r="H22" s="13">
        <v>90</v>
      </c>
      <c r="I22" s="17" t="str">
        <f t="shared" si="0"/>
        <v>Xuất sắc</v>
      </c>
      <c r="J22" s="13">
        <v>90</v>
      </c>
      <c r="K22" s="17" t="str">
        <f t="shared" si="1"/>
        <v>Xuất sắc</v>
      </c>
    </row>
    <row r="23" spans="1:11" x14ac:dyDescent="0.25">
      <c r="A23" s="13">
        <v>11</v>
      </c>
      <c r="B23" s="13">
        <v>21021565</v>
      </c>
      <c r="C23" s="14" t="s">
        <v>288</v>
      </c>
      <c r="D23" s="15">
        <v>37801</v>
      </c>
      <c r="E23" s="13">
        <v>90</v>
      </c>
      <c r="F23" s="13">
        <v>90</v>
      </c>
      <c r="G23" s="13">
        <v>90</v>
      </c>
      <c r="H23" s="13">
        <v>90</v>
      </c>
      <c r="I23" s="17" t="str">
        <f t="shared" si="0"/>
        <v>Xuất sắc</v>
      </c>
      <c r="J23" s="13">
        <v>90</v>
      </c>
      <c r="K23" s="17" t="str">
        <f t="shared" si="1"/>
        <v>Xuất sắc</v>
      </c>
    </row>
    <row r="24" spans="1:11" x14ac:dyDescent="0.25">
      <c r="A24" s="13">
        <v>12</v>
      </c>
      <c r="B24" s="13">
        <v>21021567</v>
      </c>
      <c r="C24" s="14" t="s">
        <v>289</v>
      </c>
      <c r="D24" s="15">
        <v>37840</v>
      </c>
      <c r="E24" s="13">
        <v>90</v>
      </c>
      <c r="F24" s="13">
        <v>90</v>
      </c>
      <c r="G24" s="13">
        <v>90</v>
      </c>
      <c r="H24" s="13">
        <v>90</v>
      </c>
      <c r="I24" s="17" t="str">
        <f t="shared" si="0"/>
        <v>Xuất sắc</v>
      </c>
      <c r="J24" s="13">
        <v>90</v>
      </c>
      <c r="K24" s="17" t="str">
        <f t="shared" si="1"/>
        <v>Xuất sắc</v>
      </c>
    </row>
    <row r="25" spans="1:11" x14ac:dyDescent="0.25">
      <c r="A25" s="13">
        <v>13</v>
      </c>
      <c r="B25" s="13">
        <v>21021568</v>
      </c>
      <c r="C25" s="14" t="s">
        <v>290</v>
      </c>
      <c r="D25" s="15">
        <v>37946</v>
      </c>
      <c r="E25" s="13">
        <v>90</v>
      </c>
      <c r="F25" s="13">
        <v>90</v>
      </c>
      <c r="G25" s="13">
        <v>90</v>
      </c>
      <c r="H25" s="13">
        <v>90</v>
      </c>
      <c r="I25" s="17" t="str">
        <f t="shared" si="0"/>
        <v>Xuất sắc</v>
      </c>
      <c r="J25" s="13">
        <v>90</v>
      </c>
      <c r="K25" s="17" t="str">
        <f t="shared" si="1"/>
        <v>Xuất sắc</v>
      </c>
    </row>
    <row r="26" spans="1:11" x14ac:dyDescent="0.25">
      <c r="A26" s="13">
        <v>14</v>
      </c>
      <c r="B26" s="13">
        <v>21020253</v>
      </c>
      <c r="C26" s="14" t="s">
        <v>258</v>
      </c>
      <c r="D26" s="15">
        <v>37940</v>
      </c>
      <c r="E26" s="13">
        <v>90</v>
      </c>
      <c r="F26" s="13">
        <v>90</v>
      </c>
      <c r="G26" s="13">
        <v>90</v>
      </c>
      <c r="H26" s="13">
        <v>90</v>
      </c>
      <c r="I26" s="17" t="str">
        <f t="shared" si="0"/>
        <v>Xuất sắc</v>
      </c>
      <c r="J26" s="13">
        <v>90</v>
      </c>
      <c r="K26" s="17" t="str">
        <f t="shared" si="1"/>
        <v>Xuất sắc</v>
      </c>
    </row>
    <row r="27" spans="1:11" x14ac:dyDescent="0.25">
      <c r="A27" s="13">
        <v>15</v>
      </c>
      <c r="B27" s="13">
        <v>21021570</v>
      </c>
      <c r="C27" s="14" t="s">
        <v>291</v>
      </c>
      <c r="D27" s="15">
        <v>37940</v>
      </c>
      <c r="E27" s="13">
        <v>90</v>
      </c>
      <c r="F27" s="13">
        <v>90</v>
      </c>
      <c r="G27" s="13">
        <v>90</v>
      </c>
      <c r="H27" s="13">
        <v>90</v>
      </c>
      <c r="I27" s="17" t="str">
        <f t="shared" si="0"/>
        <v>Xuất sắc</v>
      </c>
      <c r="J27" s="13">
        <v>90</v>
      </c>
      <c r="K27" s="17" t="str">
        <f t="shared" si="1"/>
        <v>Xuất sắc</v>
      </c>
    </row>
    <row r="28" spans="1:11" x14ac:dyDescent="0.25">
      <c r="A28" s="13">
        <v>16</v>
      </c>
      <c r="B28" s="13">
        <v>21020728</v>
      </c>
      <c r="C28" s="14" t="s">
        <v>278</v>
      </c>
      <c r="D28" s="15">
        <v>37770</v>
      </c>
      <c r="E28" s="13">
        <v>80</v>
      </c>
      <c r="F28" s="13">
        <v>80</v>
      </c>
      <c r="G28" s="13">
        <v>80</v>
      </c>
      <c r="H28" s="13">
        <v>80</v>
      </c>
      <c r="I28" s="17" t="str">
        <f t="shared" si="0"/>
        <v>Tốt</v>
      </c>
      <c r="J28" s="13">
        <v>80</v>
      </c>
      <c r="K28" s="17" t="str">
        <f t="shared" si="1"/>
        <v>Tốt</v>
      </c>
    </row>
    <row r="29" spans="1:11" x14ac:dyDescent="0.25">
      <c r="A29" s="13">
        <v>17</v>
      </c>
      <c r="B29" s="13">
        <v>21021574</v>
      </c>
      <c r="C29" s="14" t="s">
        <v>292</v>
      </c>
      <c r="D29" s="15">
        <v>37960</v>
      </c>
      <c r="E29" s="13">
        <v>92</v>
      </c>
      <c r="F29" s="13">
        <v>92</v>
      </c>
      <c r="G29" s="13">
        <v>92</v>
      </c>
      <c r="H29" s="13">
        <v>92</v>
      </c>
      <c r="I29" s="17" t="str">
        <f t="shared" si="0"/>
        <v>Xuất sắc</v>
      </c>
      <c r="J29" s="13">
        <v>92</v>
      </c>
      <c r="K29" s="17" t="str">
        <f t="shared" si="1"/>
        <v>Xuất sắc</v>
      </c>
    </row>
    <row r="30" spans="1:11" x14ac:dyDescent="0.25">
      <c r="A30" s="13">
        <v>18</v>
      </c>
      <c r="B30" s="13">
        <v>21021577</v>
      </c>
      <c r="C30" s="14" t="s">
        <v>293</v>
      </c>
      <c r="D30" s="15">
        <v>37677</v>
      </c>
      <c r="E30" s="13">
        <v>90</v>
      </c>
      <c r="F30" s="13">
        <v>90</v>
      </c>
      <c r="G30" s="13">
        <v>90</v>
      </c>
      <c r="H30" s="13">
        <v>90</v>
      </c>
      <c r="I30" s="17" t="str">
        <f t="shared" si="0"/>
        <v>Xuất sắc</v>
      </c>
      <c r="J30" s="13">
        <v>90</v>
      </c>
      <c r="K30" s="17" t="str">
        <f t="shared" si="1"/>
        <v>Xuất sắc</v>
      </c>
    </row>
    <row r="31" spans="1:11" x14ac:dyDescent="0.25">
      <c r="A31" s="13">
        <v>19</v>
      </c>
      <c r="B31" s="13">
        <v>21021578</v>
      </c>
      <c r="C31" s="14" t="s">
        <v>294</v>
      </c>
      <c r="D31" s="15">
        <v>37667</v>
      </c>
      <c r="E31" s="13">
        <v>80</v>
      </c>
      <c r="F31" s="13">
        <v>80</v>
      </c>
      <c r="G31" s="13">
        <v>80</v>
      </c>
      <c r="H31" s="13">
        <v>80</v>
      </c>
      <c r="I31" s="17" t="str">
        <f t="shared" si="0"/>
        <v>Tốt</v>
      </c>
      <c r="J31" s="13">
        <v>80</v>
      </c>
      <c r="K31" s="17" t="str">
        <f t="shared" si="1"/>
        <v>Tốt</v>
      </c>
    </row>
    <row r="32" spans="1:11" x14ac:dyDescent="0.25">
      <c r="A32" s="13">
        <v>20</v>
      </c>
      <c r="B32" s="13">
        <v>21021580</v>
      </c>
      <c r="C32" s="14" t="s">
        <v>295</v>
      </c>
      <c r="D32" s="15">
        <v>37878</v>
      </c>
      <c r="E32" s="13">
        <v>70</v>
      </c>
      <c r="F32" s="13">
        <v>77</v>
      </c>
      <c r="G32" s="13">
        <v>77</v>
      </c>
      <c r="H32" s="13">
        <v>77</v>
      </c>
      <c r="I32" s="17" t="str">
        <f t="shared" si="0"/>
        <v>Khá</v>
      </c>
      <c r="J32" s="13">
        <v>77</v>
      </c>
      <c r="K32" s="17" t="str">
        <f t="shared" si="1"/>
        <v>Khá</v>
      </c>
    </row>
    <row r="33" spans="1:11" x14ac:dyDescent="0.25">
      <c r="A33" s="13">
        <v>21</v>
      </c>
      <c r="B33" s="13">
        <v>21021582</v>
      </c>
      <c r="C33" s="14" t="s">
        <v>296</v>
      </c>
      <c r="D33" s="15">
        <v>37900</v>
      </c>
      <c r="E33" s="13">
        <v>70</v>
      </c>
      <c r="F33" s="13">
        <v>80</v>
      </c>
      <c r="G33" s="13">
        <v>80</v>
      </c>
      <c r="H33" s="13">
        <v>80</v>
      </c>
      <c r="I33" s="17" t="str">
        <f t="shared" si="0"/>
        <v>Tốt</v>
      </c>
      <c r="J33" s="13">
        <v>80</v>
      </c>
      <c r="K33" s="17" t="str">
        <f t="shared" si="1"/>
        <v>Tốt</v>
      </c>
    </row>
    <row r="34" spans="1:11" x14ac:dyDescent="0.25">
      <c r="A34" s="13">
        <v>22</v>
      </c>
      <c r="B34" s="13">
        <v>21020532</v>
      </c>
      <c r="C34" s="14" t="s">
        <v>260</v>
      </c>
      <c r="D34" s="15">
        <v>37934</v>
      </c>
      <c r="E34" s="13">
        <v>75</v>
      </c>
      <c r="F34" s="13">
        <v>70</v>
      </c>
      <c r="G34" s="13">
        <v>70</v>
      </c>
      <c r="H34" s="13">
        <v>70</v>
      </c>
      <c r="I34" s="17" t="str">
        <f t="shared" si="0"/>
        <v>Khá</v>
      </c>
      <c r="J34" s="13">
        <v>70</v>
      </c>
      <c r="K34" s="17" t="str">
        <f t="shared" si="1"/>
        <v>Khá</v>
      </c>
    </row>
    <row r="35" spans="1:11" x14ac:dyDescent="0.25">
      <c r="A35" s="13">
        <v>23</v>
      </c>
      <c r="B35" s="13">
        <v>21020684</v>
      </c>
      <c r="C35" s="14" t="s">
        <v>265</v>
      </c>
      <c r="D35" s="15">
        <v>37882</v>
      </c>
      <c r="E35" s="13">
        <v>77</v>
      </c>
      <c r="F35" s="13">
        <v>77</v>
      </c>
      <c r="G35" s="13">
        <v>77</v>
      </c>
      <c r="H35" s="13">
        <v>77</v>
      </c>
      <c r="I35" s="17" t="str">
        <f t="shared" si="0"/>
        <v>Khá</v>
      </c>
      <c r="J35" s="13">
        <v>77</v>
      </c>
      <c r="K35" s="17" t="str">
        <f t="shared" si="1"/>
        <v>Khá</v>
      </c>
    </row>
    <row r="36" spans="1:11" x14ac:dyDescent="0.25">
      <c r="A36" s="13">
        <v>24</v>
      </c>
      <c r="B36" s="13">
        <v>21021584</v>
      </c>
      <c r="C36" s="14" t="s">
        <v>297</v>
      </c>
      <c r="D36" s="15">
        <v>37812</v>
      </c>
      <c r="E36" s="13">
        <v>90</v>
      </c>
      <c r="F36" s="13">
        <v>90</v>
      </c>
      <c r="G36" s="13">
        <v>90</v>
      </c>
      <c r="H36" s="13">
        <v>90</v>
      </c>
      <c r="I36" s="17" t="str">
        <f t="shared" si="0"/>
        <v>Xuất sắc</v>
      </c>
      <c r="J36" s="13">
        <v>90</v>
      </c>
      <c r="K36" s="17" t="str">
        <f t="shared" si="1"/>
        <v>Xuất sắc</v>
      </c>
    </row>
    <row r="37" spans="1:11" x14ac:dyDescent="0.25">
      <c r="A37" s="13">
        <v>25</v>
      </c>
      <c r="B37" s="13">
        <v>21021587</v>
      </c>
      <c r="C37" s="14" t="s">
        <v>298</v>
      </c>
      <c r="D37" s="15">
        <v>37684</v>
      </c>
      <c r="E37" s="13">
        <v>70</v>
      </c>
      <c r="F37" s="13">
        <v>90</v>
      </c>
      <c r="G37" s="13">
        <v>90</v>
      </c>
      <c r="H37" s="13">
        <v>90</v>
      </c>
      <c r="I37" s="17" t="str">
        <f t="shared" si="0"/>
        <v>Xuất sắc</v>
      </c>
      <c r="J37" s="13">
        <v>90</v>
      </c>
      <c r="K37" s="17" t="str">
        <f t="shared" si="1"/>
        <v>Xuất sắc</v>
      </c>
    </row>
    <row r="38" spans="1:11" x14ac:dyDescent="0.25">
      <c r="A38" s="13">
        <v>26</v>
      </c>
      <c r="B38" s="13">
        <v>21021588</v>
      </c>
      <c r="C38" s="14" t="s">
        <v>110</v>
      </c>
      <c r="D38" s="15">
        <v>37932</v>
      </c>
      <c r="E38" s="13">
        <v>80</v>
      </c>
      <c r="F38" s="13">
        <v>90</v>
      </c>
      <c r="G38" s="13">
        <v>90</v>
      </c>
      <c r="H38" s="13">
        <v>90</v>
      </c>
      <c r="I38" s="17" t="str">
        <f t="shared" si="0"/>
        <v>Xuất sắc</v>
      </c>
      <c r="J38" s="13">
        <v>90</v>
      </c>
      <c r="K38" s="17" t="str">
        <f t="shared" si="1"/>
        <v>Xuất sắc</v>
      </c>
    </row>
    <row r="39" spans="1:11" x14ac:dyDescent="0.25">
      <c r="A39" s="13">
        <v>27</v>
      </c>
      <c r="B39" s="13">
        <v>21020686</v>
      </c>
      <c r="C39" s="14" t="s">
        <v>266</v>
      </c>
      <c r="D39" s="15">
        <v>37694</v>
      </c>
      <c r="E39" s="13">
        <v>90</v>
      </c>
      <c r="F39" s="13">
        <v>90</v>
      </c>
      <c r="G39" s="13">
        <v>90</v>
      </c>
      <c r="H39" s="13">
        <v>90</v>
      </c>
      <c r="I39" s="17" t="str">
        <f t="shared" si="0"/>
        <v>Xuất sắc</v>
      </c>
      <c r="J39" s="13">
        <v>90</v>
      </c>
      <c r="K39" s="17" t="str">
        <f t="shared" si="1"/>
        <v>Xuất sắc</v>
      </c>
    </row>
    <row r="40" spans="1:11" x14ac:dyDescent="0.25">
      <c r="A40" s="13">
        <v>28</v>
      </c>
      <c r="B40" s="13">
        <v>21021590</v>
      </c>
      <c r="C40" s="14" t="s">
        <v>299</v>
      </c>
      <c r="D40" s="15">
        <v>37678</v>
      </c>
      <c r="E40" s="13">
        <v>90</v>
      </c>
      <c r="F40" s="13">
        <v>90</v>
      </c>
      <c r="G40" s="13">
        <v>90</v>
      </c>
      <c r="H40" s="13">
        <v>90</v>
      </c>
      <c r="I40" s="17" t="str">
        <f t="shared" si="0"/>
        <v>Xuất sắc</v>
      </c>
      <c r="J40" s="13">
        <v>90</v>
      </c>
      <c r="K40" s="17" t="str">
        <f t="shared" si="1"/>
        <v>Xuất sắc</v>
      </c>
    </row>
    <row r="41" spans="1:11" x14ac:dyDescent="0.25">
      <c r="A41" s="13">
        <v>29</v>
      </c>
      <c r="B41" s="13">
        <v>21021592</v>
      </c>
      <c r="C41" s="14" t="s">
        <v>300</v>
      </c>
      <c r="D41" s="15">
        <v>37918</v>
      </c>
      <c r="E41" s="13">
        <v>90</v>
      </c>
      <c r="F41" s="13">
        <v>90</v>
      </c>
      <c r="G41" s="13">
        <v>90</v>
      </c>
      <c r="H41" s="13">
        <v>90</v>
      </c>
      <c r="I41" s="17" t="str">
        <f t="shared" si="0"/>
        <v>Xuất sắc</v>
      </c>
      <c r="J41" s="13">
        <v>90</v>
      </c>
      <c r="K41" s="17" t="str">
        <f t="shared" si="1"/>
        <v>Xuất sắc</v>
      </c>
    </row>
    <row r="42" spans="1:11" x14ac:dyDescent="0.25">
      <c r="A42" s="13">
        <v>30</v>
      </c>
      <c r="B42" s="13">
        <v>21020688</v>
      </c>
      <c r="C42" s="14" t="s">
        <v>267</v>
      </c>
      <c r="D42" s="15">
        <v>37815</v>
      </c>
      <c r="E42" s="13">
        <v>70</v>
      </c>
      <c r="F42" s="13">
        <v>50</v>
      </c>
      <c r="G42" s="13">
        <v>50</v>
      </c>
      <c r="H42" s="13">
        <v>50</v>
      </c>
      <c r="I42" s="17" t="str">
        <f t="shared" si="0"/>
        <v>Trung bình</v>
      </c>
      <c r="J42" s="13">
        <v>50</v>
      </c>
      <c r="K42" s="17" t="str">
        <f t="shared" si="1"/>
        <v>Trung bình</v>
      </c>
    </row>
    <row r="43" spans="1:11" x14ac:dyDescent="0.25">
      <c r="A43" s="13">
        <v>31</v>
      </c>
      <c r="B43" s="13">
        <v>21021595</v>
      </c>
      <c r="C43" s="14" t="s">
        <v>301</v>
      </c>
      <c r="D43" s="15">
        <v>37775</v>
      </c>
      <c r="E43" s="13">
        <v>64</v>
      </c>
      <c r="F43" s="13">
        <v>77</v>
      </c>
      <c r="G43" s="13">
        <v>77</v>
      </c>
      <c r="H43" s="13">
        <v>77</v>
      </c>
      <c r="I43" s="17" t="str">
        <f t="shared" si="0"/>
        <v>Khá</v>
      </c>
      <c r="J43" s="13">
        <v>77</v>
      </c>
      <c r="K43" s="17" t="str">
        <f t="shared" si="1"/>
        <v>Khá</v>
      </c>
    </row>
    <row r="44" spans="1:11" x14ac:dyDescent="0.25">
      <c r="A44" s="13">
        <v>32</v>
      </c>
      <c r="B44" s="13">
        <v>21021597</v>
      </c>
      <c r="C44" s="14" t="s">
        <v>302</v>
      </c>
      <c r="D44" s="15">
        <v>37881</v>
      </c>
      <c r="E44" s="13">
        <v>92</v>
      </c>
      <c r="F44" s="13">
        <v>92</v>
      </c>
      <c r="G44" s="13">
        <v>92</v>
      </c>
      <c r="H44" s="13">
        <v>92</v>
      </c>
      <c r="I44" s="17" t="str">
        <f t="shared" si="0"/>
        <v>Xuất sắc</v>
      </c>
      <c r="J44" s="13">
        <v>92</v>
      </c>
      <c r="K44" s="17" t="str">
        <f t="shared" si="1"/>
        <v>Xuất sắc</v>
      </c>
    </row>
    <row r="45" spans="1:11" x14ac:dyDescent="0.25">
      <c r="A45" s="13">
        <v>33</v>
      </c>
      <c r="B45" s="13">
        <v>21021602</v>
      </c>
      <c r="C45" s="14" t="s">
        <v>305</v>
      </c>
      <c r="D45" s="15">
        <v>37660</v>
      </c>
      <c r="E45" s="13">
        <v>90</v>
      </c>
      <c r="F45" s="13">
        <v>90</v>
      </c>
      <c r="G45" s="13">
        <v>90</v>
      </c>
      <c r="H45" s="13">
        <v>90</v>
      </c>
      <c r="I45" s="17" t="str">
        <f t="shared" si="0"/>
        <v>Xuất sắc</v>
      </c>
      <c r="J45" s="13">
        <v>90</v>
      </c>
      <c r="K45" s="17" t="str">
        <f t="shared" si="1"/>
        <v>Xuất sắc</v>
      </c>
    </row>
    <row r="46" spans="1:11" x14ac:dyDescent="0.25">
      <c r="A46" s="13">
        <v>34</v>
      </c>
      <c r="B46" s="13">
        <v>21021604</v>
      </c>
      <c r="C46" s="14" t="s">
        <v>306</v>
      </c>
      <c r="D46" s="15">
        <v>37797</v>
      </c>
      <c r="E46" s="13">
        <v>80</v>
      </c>
      <c r="F46" s="13">
        <v>80</v>
      </c>
      <c r="G46" s="13">
        <v>80</v>
      </c>
      <c r="H46" s="13">
        <v>80</v>
      </c>
      <c r="I46" s="17" t="str">
        <f t="shared" si="0"/>
        <v>Tốt</v>
      </c>
      <c r="J46" s="13">
        <v>80</v>
      </c>
      <c r="K46" s="17" t="str">
        <f t="shared" si="1"/>
        <v>Tốt</v>
      </c>
    </row>
    <row r="47" spans="1:11" x14ac:dyDescent="0.25">
      <c r="A47" s="13">
        <v>35</v>
      </c>
      <c r="B47" s="13">
        <v>21020690</v>
      </c>
      <c r="C47" s="14" t="s">
        <v>268</v>
      </c>
      <c r="D47" s="15">
        <v>37711</v>
      </c>
      <c r="E47" s="13">
        <v>90</v>
      </c>
      <c r="F47" s="13">
        <v>90</v>
      </c>
      <c r="G47" s="13">
        <v>90</v>
      </c>
      <c r="H47" s="13">
        <v>90</v>
      </c>
      <c r="I47" s="17" t="str">
        <f t="shared" si="0"/>
        <v>Xuất sắc</v>
      </c>
      <c r="J47" s="13">
        <v>90</v>
      </c>
      <c r="K47" s="17" t="str">
        <f t="shared" si="1"/>
        <v>Xuất sắc</v>
      </c>
    </row>
    <row r="48" spans="1:11" x14ac:dyDescent="0.25">
      <c r="A48" s="13">
        <v>36</v>
      </c>
      <c r="B48" s="13">
        <v>21021599</v>
      </c>
      <c r="C48" s="14" t="s">
        <v>303</v>
      </c>
      <c r="D48" s="15">
        <v>37945</v>
      </c>
      <c r="E48" s="13">
        <v>98</v>
      </c>
      <c r="F48" s="13">
        <v>98</v>
      </c>
      <c r="G48" s="13">
        <v>98</v>
      </c>
      <c r="H48" s="13">
        <v>98</v>
      </c>
      <c r="I48" s="17" t="str">
        <f t="shared" si="0"/>
        <v>Xuất sắc</v>
      </c>
      <c r="J48" s="13">
        <v>98</v>
      </c>
      <c r="K48" s="17" t="str">
        <f t="shared" si="1"/>
        <v>Xuất sắc</v>
      </c>
    </row>
    <row r="49" spans="1:11" x14ac:dyDescent="0.25">
      <c r="A49" s="13">
        <v>37</v>
      </c>
      <c r="B49" s="13">
        <v>21020692</v>
      </c>
      <c r="C49" s="14" t="s">
        <v>269</v>
      </c>
      <c r="D49" s="15">
        <v>37795</v>
      </c>
      <c r="E49" s="13">
        <v>90</v>
      </c>
      <c r="F49" s="13">
        <v>90</v>
      </c>
      <c r="G49" s="13">
        <v>90</v>
      </c>
      <c r="H49" s="13">
        <v>90</v>
      </c>
      <c r="I49" s="17" t="str">
        <f t="shared" si="0"/>
        <v>Xuất sắc</v>
      </c>
      <c r="J49" s="13">
        <v>90</v>
      </c>
      <c r="K49" s="17" t="str">
        <f t="shared" si="1"/>
        <v>Xuất sắc</v>
      </c>
    </row>
    <row r="50" spans="1:11" x14ac:dyDescent="0.25">
      <c r="A50" s="13">
        <v>38</v>
      </c>
      <c r="B50" s="13">
        <v>21021600</v>
      </c>
      <c r="C50" s="14" t="s">
        <v>304</v>
      </c>
      <c r="D50" s="15">
        <v>37855</v>
      </c>
      <c r="E50" s="13">
        <v>80</v>
      </c>
      <c r="F50" s="13">
        <v>80</v>
      </c>
      <c r="G50" s="13">
        <v>80</v>
      </c>
      <c r="H50" s="13">
        <v>80</v>
      </c>
      <c r="I50" s="17" t="str">
        <f t="shared" si="0"/>
        <v>Tốt</v>
      </c>
      <c r="J50" s="13">
        <v>80</v>
      </c>
      <c r="K50" s="17" t="str">
        <f t="shared" si="1"/>
        <v>Tốt</v>
      </c>
    </row>
    <row r="51" spans="1:11" x14ac:dyDescent="0.25">
      <c r="A51" s="13">
        <v>39</v>
      </c>
      <c r="B51" s="13">
        <v>21020694</v>
      </c>
      <c r="C51" s="14" t="s">
        <v>270</v>
      </c>
      <c r="D51" s="15">
        <v>37859</v>
      </c>
      <c r="E51" s="13">
        <v>96</v>
      </c>
      <c r="F51" s="13">
        <v>96</v>
      </c>
      <c r="G51" s="13">
        <v>96</v>
      </c>
      <c r="H51" s="13">
        <v>96</v>
      </c>
      <c r="I51" s="17" t="str">
        <f t="shared" si="0"/>
        <v>Xuất sắc</v>
      </c>
      <c r="J51" s="13">
        <v>96</v>
      </c>
      <c r="K51" s="17" t="str">
        <f t="shared" si="1"/>
        <v>Xuất sắc</v>
      </c>
    </row>
    <row r="52" spans="1:11" x14ac:dyDescent="0.25">
      <c r="A52" s="13">
        <v>40</v>
      </c>
      <c r="B52" s="13">
        <v>21020730</v>
      </c>
      <c r="C52" s="14" t="s">
        <v>279</v>
      </c>
      <c r="D52" s="15">
        <v>37698</v>
      </c>
      <c r="E52" s="13">
        <v>90</v>
      </c>
      <c r="F52" s="13">
        <v>90</v>
      </c>
      <c r="G52" s="13">
        <v>90</v>
      </c>
      <c r="H52" s="13">
        <v>90</v>
      </c>
      <c r="I52" s="17" t="str">
        <f t="shared" si="0"/>
        <v>Xuất sắc</v>
      </c>
      <c r="J52" s="13">
        <v>90</v>
      </c>
      <c r="K52" s="17" t="str">
        <f t="shared" si="1"/>
        <v>Xuất sắc</v>
      </c>
    </row>
    <row r="53" spans="1:11" x14ac:dyDescent="0.25">
      <c r="A53" s="13">
        <v>41</v>
      </c>
      <c r="B53" s="13">
        <v>21021607</v>
      </c>
      <c r="C53" s="14" t="s">
        <v>307</v>
      </c>
      <c r="D53" s="15">
        <v>37871</v>
      </c>
      <c r="E53" s="13">
        <v>90</v>
      </c>
      <c r="F53" s="13">
        <v>90</v>
      </c>
      <c r="G53" s="13">
        <v>90</v>
      </c>
      <c r="H53" s="13">
        <v>90</v>
      </c>
      <c r="I53" s="17" t="str">
        <f t="shared" si="0"/>
        <v>Xuất sắc</v>
      </c>
      <c r="J53" s="13">
        <v>90</v>
      </c>
      <c r="K53" s="17" t="str">
        <f t="shared" si="1"/>
        <v>Xuất sắc</v>
      </c>
    </row>
    <row r="54" spans="1:11" x14ac:dyDescent="0.25">
      <c r="A54" s="13">
        <v>42</v>
      </c>
      <c r="B54" s="13">
        <v>21021608</v>
      </c>
      <c r="C54" s="14" t="s">
        <v>308</v>
      </c>
      <c r="D54" s="15">
        <v>37880</v>
      </c>
      <c r="E54" s="13">
        <v>70</v>
      </c>
      <c r="F54" s="13">
        <v>80</v>
      </c>
      <c r="G54" s="13">
        <v>80</v>
      </c>
      <c r="H54" s="13">
        <v>80</v>
      </c>
      <c r="I54" s="17" t="str">
        <f t="shared" si="0"/>
        <v>Tốt</v>
      </c>
      <c r="J54" s="13">
        <v>80</v>
      </c>
      <c r="K54" s="17" t="str">
        <f t="shared" si="1"/>
        <v>Tốt</v>
      </c>
    </row>
    <row r="55" spans="1:11" x14ac:dyDescent="0.25">
      <c r="A55" s="13">
        <v>43</v>
      </c>
      <c r="B55" s="13">
        <v>21021612</v>
      </c>
      <c r="C55" s="14" t="s">
        <v>309</v>
      </c>
      <c r="D55" s="15">
        <v>37933</v>
      </c>
      <c r="E55" s="13">
        <v>90</v>
      </c>
      <c r="F55" s="13">
        <v>90</v>
      </c>
      <c r="G55" s="13">
        <v>90</v>
      </c>
      <c r="H55" s="13">
        <v>90</v>
      </c>
      <c r="I55" s="17" t="str">
        <f t="shared" si="0"/>
        <v>Xuất sắc</v>
      </c>
      <c r="J55" s="13">
        <v>90</v>
      </c>
      <c r="K55" s="17" t="str">
        <f t="shared" si="1"/>
        <v>Xuất sắc</v>
      </c>
    </row>
    <row r="56" spans="1:11" x14ac:dyDescent="0.25">
      <c r="A56" s="13">
        <v>44</v>
      </c>
      <c r="B56" s="13">
        <v>21020257</v>
      </c>
      <c r="C56" s="14" t="s">
        <v>259</v>
      </c>
      <c r="D56" s="15">
        <v>37925</v>
      </c>
      <c r="E56" s="13">
        <v>80</v>
      </c>
      <c r="F56" s="13">
        <v>80</v>
      </c>
      <c r="G56" s="13">
        <v>80</v>
      </c>
      <c r="H56" s="13">
        <v>80</v>
      </c>
      <c r="I56" s="17" t="str">
        <f t="shared" si="0"/>
        <v>Tốt</v>
      </c>
      <c r="J56" s="13">
        <v>80</v>
      </c>
      <c r="K56" s="17" t="str">
        <f t="shared" si="1"/>
        <v>Tốt</v>
      </c>
    </row>
    <row r="57" spans="1:11" x14ac:dyDescent="0.25">
      <c r="A57" s="13">
        <v>45</v>
      </c>
      <c r="B57" s="13">
        <v>21020696</v>
      </c>
      <c r="C57" s="14" t="s">
        <v>271</v>
      </c>
      <c r="D57" s="15">
        <v>37852</v>
      </c>
      <c r="E57" s="13">
        <v>90</v>
      </c>
      <c r="F57" s="13">
        <v>90</v>
      </c>
      <c r="G57" s="13">
        <v>90</v>
      </c>
      <c r="H57" s="13">
        <v>90</v>
      </c>
      <c r="I57" s="17" t="str">
        <f t="shared" si="0"/>
        <v>Xuất sắc</v>
      </c>
      <c r="J57" s="13">
        <v>90</v>
      </c>
      <c r="K57" s="17" t="str">
        <f t="shared" si="1"/>
        <v>Xuất sắc</v>
      </c>
    </row>
    <row r="58" spans="1:11" x14ac:dyDescent="0.25">
      <c r="A58" s="13">
        <v>46</v>
      </c>
      <c r="B58" s="13">
        <v>21020698</v>
      </c>
      <c r="C58" s="14" t="s">
        <v>272</v>
      </c>
      <c r="D58" s="15">
        <v>37725</v>
      </c>
      <c r="E58" s="13">
        <v>90</v>
      </c>
      <c r="F58" s="13">
        <v>90</v>
      </c>
      <c r="G58" s="13">
        <v>90</v>
      </c>
      <c r="H58" s="13">
        <v>90</v>
      </c>
      <c r="I58" s="17" t="str">
        <f t="shared" si="0"/>
        <v>Xuất sắc</v>
      </c>
      <c r="J58" s="13">
        <v>90</v>
      </c>
      <c r="K58" s="17" t="str">
        <f t="shared" si="1"/>
        <v>Xuất sắc</v>
      </c>
    </row>
    <row r="59" spans="1:11" x14ac:dyDescent="0.25">
      <c r="A59" s="13">
        <v>47</v>
      </c>
      <c r="B59" s="13">
        <v>21020732</v>
      </c>
      <c r="C59" s="14" t="s">
        <v>280</v>
      </c>
      <c r="D59" s="15">
        <v>37896</v>
      </c>
      <c r="E59" s="13">
        <v>70</v>
      </c>
      <c r="F59" s="13">
        <v>80</v>
      </c>
      <c r="G59" s="13">
        <v>80</v>
      </c>
      <c r="H59" s="13">
        <v>80</v>
      </c>
      <c r="I59" s="17" t="str">
        <f t="shared" si="0"/>
        <v>Tốt</v>
      </c>
      <c r="J59" s="13">
        <v>80</v>
      </c>
      <c r="K59" s="17" t="str">
        <f t="shared" si="1"/>
        <v>Tốt</v>
      </c>
    </row>
    <row r="60" spans="1:11" x14ac:dyDescent="0.25">
      <c r="A60" s="13">
        <v>48</v>
      </c>
      <c r="B60" s="13">
        <v>21021615</v>
      </c>
      <c r="C60" s="14" t="s">
        <v>310</v>
      </c>
      <c r="D60" s="15">
        <v>37944</v>
      </c>
      <c r="E60" s="13">
        <v>70</v>
      </c>
      <c r="F60" s="13">
        <v>80</v>
      </c>
      <c r="G60" s="13">
        <v>80</v>
      </c>
      <c r="H60" s="13">
        <v>80</v>
      </c>
      <c r="I60" s="17" t="str">
        <f t="shared" si="0"/>
        <v>Tốt</v>
      </c>
      <c r="J60" s="13">
        <v>80</v>
      </c>
      <c r="K60" s="17" t="str">
        <f t="shared" si="1"/>
        <v>Tốt</v>
      </c>
    </row>
    <row r="61" spans="1:11" x14ac:dyDescent="0.25">
      <c r="A61" s="13">
        <v>49</v>
      </c>
      <c r="B61" s="13">
        <v>21021617</v>
      </c>
      <c r="C61" s="14" t="s">
        <v>311</v>
      </c>
      <c r="D61" s="15">
        <v>37631</v>
      </c>
      <c r="E61" s="13">
        <v>90</v>
      </c>
      <c r="F61" s="13">
        <v>90</v>
      </c>
      <c r="G61" s="13">
        <v>90</v>
      </c>
      <c r="H61" s="13">
        <v>90</v>
      </c>
      <c r="I61" s="17" t="str">
        <f t="shared" si="0"/>
        <v>Xuất sắc</v>
      </c>
      <c r="J61" s="13">
        <v>90</v>
      </c>
      <c r="K61" s="17" t="str">
        <f t="shared" si="1"/>
        <v>Xuất sắc</v>
      </c>
    </row>
    <row r="62" spans="1:11" x14ac:dyDescent="0.25">
      <c r="A62" s="13">
        <v>50</v>
      </c>
      <c r="B62" s="13">
        <v>21021619</v>
      </c>
      <c r="C62" s="14" t="s">
        <v>312</v>
      </c>
      <c r="D62" s="15">
        <v>37977</v>
      </c>
      <c r="E62" s="13">
        <v>90</v>
      </c>
      <c r="F62" s="13">
        <v>90</v>
      </c>
      <c r="G62" s="13">
        <v>90</v>
      </c>
      <c r="H62" s="13">
        <v>90</v>
      </c>
      <c r="I62" s="17" t="str">
        <f t="shared" si="0"/>
        <v>Xuất sắc</v>
      </c>
      <c r="J62" s="13">
        <v>90</v>
      </c>
      <c r="K62" s="17" t="str">
        <f t="shared" si="1"/>
        <v>Xuất sắc</v>
      </c>
    </row>
    <row r="63" spans="1:11" x14ac:dyDescent="0.25">
      <c r="A63" s="13">
        <v>51</v>
      </c>
      <c r="B63" s="13">
        <v>21021622</v>
      </c>
      <c r="C63" s="14" t="s">
        <v>313</v>
      </c>
      <c r="D63" s="15">
        <v>37628</v>
      </c>
      <c r="E63" s="13">
        <v>80</v>
      </c>
      <c r="F63" s="13">
        <v>90</v>
      </c>
      <c r="G63" s="13">
        <v>90</v>
      </c>
      <c r="H63" s="13">
        <v>90</v>
      </c>
      <c r="I63" s="17" t="str">
        <f t="shared" si="0"/>
        <v>Xuất sắc</v>
      </c>
      <c r="J63" s="13">
        <v>90</v>
      </c>
      <c r="K63" s="17" t="str">
        <f t="shared" si="1"/>
        <v>Xuất sắc</v>
      </c>
    </row>
    <row r="64" spans="1:11" x14ac:dyDescent="0.25">
      <c r="A64" s="13">
        <v>52</v>
      </c>
      <c r="B64" s="13">
        <v>21021623</v>
      </c>
      <c r="C64" s="14" t="s">
        <v>314</v>
      </c>
      <c r="D64" s="15">
        <v>37977</v>
      </c>
      <c r="E64" s="13">
        <v>92</v>
      </c>
      <c r="F64" s="13">
        <v>92</v>
      </c>
      <c r="G64" s="13">
        <v>92</v>
      </c>
      <c r="H64" s="13">
        <v>92</v>
      </c>
      <c r="I64" s="17" t="str">
        <f t="shared" si="0"/>
        <v>Xuất sắc</v>
      </c>
      <c r="J64" s="13">
        <v>92</v>
      </c>
      <c r="K64" s="17" t="str">
        <f t="shared" si="1"/>
        <v>Xuất sắc</v>
      </c>
    </row>
    <row r="65" spans="1:11" x14ac:dyDescent="0.25">
      <c r="A65" s="13">
        <v>53</v>
      </c>
      <c r="B65" s="13">
        <v>21021627</v>
      </c>
      <c r="C65" s="14" t="s">
        <v>315</v>
      </c>
      <c r="D65" s="15">
        <v>37863</v>
      </c>
      <c r="E65" s="13">
        <v>70</v>
      </c>
      <c r="F65" s="13">
        <v>80</v>
      </c>
      <c r="G65" s="13">
        <v>80</v>
      </c>
      <c r="H65" s="13">
        <v>80</v>
      </c>
      <c r="I65" s="17" t="str">
        <f t="shared" si="0"/>
        <v>Tốt</v>
      </c>
      <c r="J65" s="13">
        <v>80</v>
      </c>
      <c r="K65" s="17" t="str">
        <f t="shared" si="1"/>
        <v>Tốt</v>
      </c>
    </row>
    <row r="66" spans="1:11" x14ac:dyDescent="0.25">
      <c r="A66" s="13">
        <v>54</v>
      </c>
      <c r="B66" s="13">
        <v>21021628</v>
      </c>
      <c r="C66" s="14" t="s">
        <v>316</v>
      </c>
      <c r="D66" s="15">
        <v>37867</v>
      </c>
      <c r="E66" s="13">
        <v>90</v>
      </c>
      <c r="F66" s="13">
        <v>90</v>
      </c>
      <c r="G66" s="13">
        <v>90</v>
      </c>
      <c r="H66" s="13">
        <v>90</v>
      </c>
      <c r="I66" s="17" t="str">
        <f t="shared" si="0"/>
        <v>Xuất sắc</v>
      </c>
      <c r="J66" s="13">
        <v>90</v>
      </c>
      <c r="K66" s="17" t="str">
        <f t="shared" si="1"/>
        <v>Xuất sắc</v>
      </c>
    </row>
    <row r="67" spans="1:11" x14ac:dyDescent="0.25">
      <c r="A67" s="13">
        <v>55</v>
      </c>
      <c r="B67" s="13">
        <v>21020702</v>
      </c>
      <c r="C67" s="14" t="s">
        <v>273</v>
      </c>
      <c r="D67" s="15">
        <v>37693</v>
      </c>
      <c r="E67" s="13">
        <v>80</v>
      </c>
      <c r="F67" s="13">
        <v>78</v>
      </c>
      <c r="G67" s="13">
        <v>78</v>
      </c>
      <c r="H67" s="13">
        <v>78</v>
      </c>
      <c r="I67" s="17" t="str">
        <f t="shared" si="0"/>
        <v>Khá</v>
      </c>
      <c r="J67" s="13">
        <v>78</v>
      </c>
      <c r="K67" s="17" t="str">
        <f t="shared" si="1"/>
        <v>Khá</v>
      </c>
    </row>
    <row r="68" spans="1:11" x14ac:dyDescent="0.25">
      <c r="A68" s="13">
        <v>56</v>
      </c>
      <c r="B68" s="13">
        <v>21021630</v>
      </c>
      <c r="C68" s="14" t="s">
        <v>317</v>
      </c>
      <c r="D68" s="15">
        <v>37710</v>
      </c>
      <c r="E68" s="13">
        <v>80</v>
      </c>
      <c r="F68" s="13">
        <v>80</v>
      </c>
      <c r="G68" s="13">
        <v>80</v>
      </c>
      <c r="H68" s="13">
        <v>80</v>
      </c>
      <c r="I68" s="17" t="str">
        <f t="shared" si="0"/>
        <v>Tốt</v>
      </c>
      <c r="J68" s="13">
        <v>80</v>
      </c>
      <c r="K68" s="17" t="str">
        <f t="shared" si="1"/>
        <v>Tốt</v>
      </c>
    </row>
    <row r="69" spans="1:11" x14ac:dyDescent="0.25">
      <c r="A69" s="13">
        <v>57</v>
      </c>
      <c r="B69" s="13">
        <v>21020704</v>
      </c>
      <c r="C69" s="14" t="s">
        <v>274</v>
      </c>
      <c r="D69" s="15">
        <v>37816</v>
      </c>
      <c r="E69" s="13">
        <v>87</v>
      </c>
      <c r="F69" s="13">
        <v>82</v>
      </c>
      <c r="G69" s="13">
        <v>82</v>
      </c>
      <c r="H69" s="13">
        <v>82</v>
      </c>
      <c r="I69" s="17" t="str">
        <f t="shared" si="0"/>
        <v>Tốt</v>
      </c>
      <c r="J69" s="13">
        <v>82</v>
      </c>
      <c r="K69" s="17" t="str">
        <f t="shared" si="1"/>
        <v>Tốt</v>
      </c>
    </row>
    <row r="70" spans="1:11" x14ac:dyDescent="0.25">
      <c r="A70" s="13">
        <v>58</v>
      </c>
      <c r="B70" s="13">
        <v>21021632</v>
      </c>
      <c r="C70" s="14" t="s">
        <v>318</v>
      </c>
      <c r="D70" s="15">
        <v>37902</v>
      </c>
      <c r="E70" s="13">
        <v>90</v>
      </c>
      <c r="F70" s="13">
        <v>90</v>
      </c>
      <c r="G70" s="13">
        <v>90</v>
      </c>
      <c r="H70" s="13">
        <v>90</v>
      </c>
      <c r="I70" s="17" t="str">
        <f t="shared" si="0"/>
        <v>Xuất sắc</v>
      </c>
      <c r="J70" s="13">
        <v>90</v>
      </c>
      <c r="K70" s="17" t="str">
        <f t="shared" si="1"/>
        <v>Xuất sắc</v>
      </c>
    </row>
    <row r="71" spans="1:11" x14ac:dyDescent="0.25">
      <c r="A71" s="13">
        <v>59</v>
      </c>
      <c r="B71" s="13">
        <v>21020734</v>
      </c>
      <c r="C71" s="14" t="s">
        <v>211</v>
      </c>
      <c r="D71" s="15">
        <v>37820</v>
      </c>
      <c r="E71" s="13">
        <v>90</v>
      </c>
      <c r="F71" s="13">
        <v>90</v>
      </c>
      <c r="G71" s="13">
        <v>90</v>
      </c>
      <c r="H71" s="13">
        <v>90</v>
      </c>
      <c r="I71" s="17" t="str">
        <f t="shared" si="0"/>
        <v>Xuất sắc</v>
      </c>
      <c r="J71" s="13">
        <v>90</v>
      </c>
      <c r="K71" s="17" t="str">
        <f t="shared" si="1"/>
        <v>Xuất sắc</v>
      </c>
    </row>
    <row r="72" spans="1:11" x14ac:dyDescent="0.25">
      <c r="A72" s="13">
        <v>60</v>
      </c>
      <c r="B72" s="13">
        <v>21021642</v>
      </c>
      <c r="C72" s="14" t="s">
        <v>211</v>
      </c>
      <c r="D72" s="15">
        <v>37722</v>
      </c>
      <c r="E72" s="13">
        <v>90</v>
      </c>
      <c r="F72" s="13">
        <v>90</v>
      </c>
      <c r="G72" s="13">
        <v>90</v>
      </c>
      <c r="H72" s="13">
        <v>90</v>
      </c>
      <c r="I72" s="17" t="str">
        <f t="shared" si="0"/>
        <v>Xuất sắc</v>
      </c>
      <c r="J72" s="13">
        <v>90</v>
      </c>
      <c r="K72" s="17" t="str">
        <f t="shared" si="1"/>
        <v>Xuất sắc</v>
      </c>
    </row>
    <row r="73" spans="1:11" x14ac:dyDescent="0.25">
      <c r="A73" s="13">
        <v>61</v>
      </c>
      <c r="B73" s="13">
        <v>21021644</v>
      </c>
      <c r="C73" s="14" t="s">
        <v>322</v>
      </c>
      <c r="D73" s="15">
        <v>37936</v>
      </c>
      <c r="E73" s="13">
        <v>90</v>
      </c>
      <c r="F73" s="13">
        <v>90</v>
      </c>
      <c r="G73" s="13">
        <v>90</v>
      </c>
      <c r="H73" s="13">
        <v>90</v>
      </c>
      <c r="I73" s="17" t="str">
        <f t="shared" si="0"/>
        <v>Xuất sắc</v>
      </c>
      <c r="J73" s="13">
        <v>90</v>
      </c>
      <c r="K73" s="17" t="str">
        <f t="shared" si="1"/>
        <v>Xuất sắc</v>
      </c>
    </row>
    <row r="74" spans="1:11" x14ac:dyDescent="0.25">
      <c r="A74" s="13">
        <v>62</v>
      </c>
      <c r="B74" s="13">
        <v>21020736</v>
      </c>
      <c r="C74" s="14" t="s">
        <v>281</v>
      </c>
      <c r="D74" s="15">
        <v>37930</v>
      </c>
      <c r="E74" s="13">
        <v>80</v>
      </c>
      <c r="F74" s="13">
        <v>90</v>
      </c>
      <c r="G74" s="13">
        <v>90</v>
      </c>
      <c r="H74" s="13">
        <v>90</v>
      </c>
      <c r="I74" s="17" t="str">
        <f t="shared" si="0"/>
        <v>Xuất sắc</v>
      </c>
      <c r="J74" s="13">
        <v>90</v>
      </c>
      <c r="K74" s="17" t="str">
        <f t="shared" si="1"/>
        <v>Xuất sắc</v>
      </c>
    </row>
    <row r="75" spans="1:11" x14ac:dyDescent="0.25">
      <c r="A75" s="13">
        <v>63</v>
      </c>
      <c r="B75" s="13">
        <v>21021634</v>
      </c>
      <c r="C75" s="14" t="s">
        <v>319</v>
      </c>
      <c r="D75" s="15">
        <v>37693</v>
      </c>
      <c r="E75" s="13">
        <v>80</v>
      </c>
      <c r="F75" s="13">
        <v>90</v>
      </c>
      <c r="G75" s="13">
        <v>90</v>
      </c>
      <c r="H75" s="13">
        <v>90</v>
      </c>
      <c r="I75" s="17" t="str">
        <f t="shared" si="0"/>
        <v>Xuất sắc</v>
      </c>
      <c r="J75" s="13">
        <v>90</v>
      </c>
      <c r="K75" s="17" t="str">
        <f t="shared" si="1"/>
        <v>Xuất sắc</v>
      </c>
    </row>
    <row r="76" spans="1:11" x14ac:dyDescent="0.25">
      <c r="A76" s="13">
        <v>64</v>
      </c>
      <c r="B76" s="13">
        <v>21020667</v>
      </c>
      <c r="C76" s="14" t="s">
        <v>261</v>
      </c>
      <c r="D76" s="15">
        <v>37828</v>
      </c>
      <c r="E76" s="13">
        <v>70</v>
      </c>
      <c r="F76" s="13">
        <v>80</v>
      </c>
      <c r="G76" s="13">
        <v>80</v>
      </c>
      <c r="H76" s="13">
        <v>80</v>
      </c>
      <c r="I76" s="17" t="str">
        <f t="shared" ref="I76:I84" si="2">IF(H76&gt;=90,"Xuất sắc",IF(H76&gt;=80,"Tốt", IF(H76&gt;=65,"Khá",IF(H76&gt;=50,"Trung bình", IF(H76&gt;=35, "Yếu", "Kém")))))</f>
        <v>Tốt</v>
      </c>
      <c r="J76" s="13">
        <v>80</v>
      </c>
      <c r="K76" s="17" t="str">
        <f t="shared" ref="K76:K84" si="3">IF(J76&gt;=90,"Xuất sắc",IF(J76&gt;=80,"Tốt", IF(J76&gt;=65,"Khá",IF(J76&gt;=50,"Trung bình", IF(J76&gt;=35, "Yếu", "Kém")))))</f>
        <v>Tốt</v>
      </c>
    </row>
    <row r="77" spans="1:11" x14ac:dyDescent="0.25">
      <c r="A77" s="13">
        <v>65</v>
      </c>
      <c r="B77" s="13">
        <v>21021637</v>
      </c>
      <c r="C77" s="14" t="s">
        <v>320</v>
      </c>
      <c r="D77" s="15">
        <v>37929</v>
      </c>
      <c r="E77" s="13">
        <v>90</v>
      </c>
      <c r="F77" s="13">
        <v>90</v>
      </c>
      <c r="G77" s="13">
        <v>90</v>
      </c>
      <c r="H77" s="13">
        <v>90</v>
      </c>
      <c r="I77" s="17" t="str">
        <f t="shared" si="2"/>
        <v>Xuất sắc</v>
      </c>
      <c r="J77" s="13">
        <v>90</v>
      </c>
      <c r="K77" s="17" t="str">
        <f t="shared" si="3"/>
        <v>Xuất sắc</v>
      </c>
    </row>
    <row r="78" spans="1:11" x14ac:dyDescent="0.25">
      <c r="A78" s="13">
        <v>66</v>
      </c>
      <c r="B78" s="13">
        <v>21020707</v>
      </c>
      <c r="C78" s="14" t="s">
        <v>275</v>
      </c>
      <c r="D78" s="15">
        <v>37955</v>
      </c>
      <c r="E78" s="13">
        <v>70</v>
      </c>
      <c r="F78" s="13">
        <v>90</v>
      </c>
      <c r="G78" s="13">
        <v>80</v>
      </c>
      <c r="H78" s="13">
        <v>80</v>
      </c>
      <c r="I78" s="17" t="str">
        <f t="shared" si="2"/>
        <v>Tốt</v>
      </c>
      <c r="J78" s="13">
        <v>80</v>
      </c>
      <c r="K78" s="17" t="str">
        <f t="shared" si="3"/>
        <v>Tốt</v>
      </c>
    </row>
    <row r="79" spans="1:11" x14ac:dyDescent="0.25">
      <c r="A79" s="13">
        <v>67</v>
      </c>
      <c r="B79" s="13">
        <v>21021639</v>
      </c>
      <c r="C79" s="14" t="s">
        <v>321</v>
      </c>
      <c r="D79" s="15">
        <v>37639</v>
      </c>
      <c r="E79" s="13">
        <v>90</v>
      </c>
      <c r="F79" s="13">
        <v>80</v>
      </c>
      <c r="G79" s="13">
        <v>80</v>
      </c>
      <c r="H79" s="13">
        <v>80</v>
      </c>
      <c r="I79" s="17" t="str">
        <f t="shared" si="2"/>
        <v>Tốt</v>
      </c>
      <c r="J79" s="13">
        <v>80</v>
      </c>
      <c r="K79" s="17" t="str">
        <f t="shared" si="3"/>
        <v>Tốt</v>
      </c>
    </row>
    <row r="80" spans="1:11" x14ac:dyDescent="0.25">
      <c r="A80" s="13">
        <v>68</v>
      </c>
      <c r="B80" s="13">
        <v>21021647</v>
      </c>
      <c r="C80" s="14" t="s">
        <v>323</v>
      </c>
      <c r="D80" s="15">
        <v>37864</v>
      </c>
      <c r="E80" s="13">
        <v>80</v>
      </c>
      <c r="F80" s="13">
        <v>90</v>
      </c>
      <c r="G80" s="13">
        <v>90</v>
      </c>
      <c r="H80" s="13">
        <v>90</v>
      </c>
      <c r="I80" s="17" t="str">
        <f t="shared" si="2"/>
        <v>Xuất sắc</v>
      </c>
      <c r="J80" s="13">
        <v>90</v>
      </c>
      <c r="K80" s="17" t="str">
        <f t="shared" si="3"/>
        <v>Xuất sắc</v>
      </c>
    </row>
    <row r="81" spans="1:11" x14ac:dyDescent="0.25">
      <c r="A81" s="13">
        <v>69</v>
      </c>
      <c r="B81" s="13">
        <v>21021648</v>
      </c>
      <c r="C81" s="14" t="s">
        <v>324</v>
      </c>
      <c r="D81" s="15">
        <v>37740</v>
      </c>
      <c r="E81" s="13">
        <v>80</v>
      </c>
      <c r="F81" s="13">
        <v>80</v>
      </c>
      <c r="G81" s="13">
        <v>80</v>
      </c>
      <c r="H81" s="13">
        <v>80</v>
      </c>
      <c r="I81" s="17" t="str">
        <f t="shared" si="2"/>
        <v>Tốt</v>
      </c>
      <c r="J81" s="13">
        <v>80</v>
      </c>
      <c r="K81" s="17" t="str">
        <f t="shared" si="3"/>
        <v>Tốt</v>
      </c>
    </row>
    <row r="82" spans="1:11" x14ac:dyDescent="0.25">
      <c r="A82" s="13">
        <v>70</v>
      </c>
      <c r="B82" s="13">
        <v>21020710</v>
      </c>
      <c r="C82" s="14" t="s">
        <v>276</v>
      </c>
      <c r="D82" s="15">
        <v>37658</v>
      </c>
      <c r="E82" s="13">
        <v>90</v>
      </c>
      <c r="F82" s="13">
        <v>90</v>
      </c>
      <c r="G82" s="13">
        <v>90</v>
      </c>
      <c r="H82" s="13">
        <v>90</v>
      </c>
      <c r="I82" s="17" t="str">
        <f t="shared" si="2"/>
        <v>Xuất sắc</v>
      </c>
      <c r="J82" s="13">
        <v>90</v>
      </c>
      <c r="K82" s="17" t="str">
        <f t="shared" si="3"/>
        <v>Xuất sắc</v>
      </c>
    </row>
    <row r="83" spans="1:11" x14ac:dyDescent="0.25">
      <c r="A83" s="13">
        <v>71</v>
      </c>
      <c r="B83" s="13">
        <v>21021649</v>
      </c>
      <c r="C83" s="14" t="s">
        <v>325</v>
      </c>
      <c r="D83" s="15">
        <v>37525</v>
      </c>
      <c r="E83" s="13">
        <v>77</v>
      </c>
      <c r="F83" s="13">
        <v>82</v>
      </c>
      <c r="G83" s="13">
        <v>82</v>
      </c>
      <c r="H83" s="13">
        <v>82</v>
      </c>
      <c r="I83" s="17" t="str">
        <f t="shared" si="2"/>
        <v>Tốt</v>
      </c>
      <c r="J83" s="13">
        <v>82</v>
      </c>
      <c r="K83" s="17" t="str">
        <f t="shared" si="3"/>
        <v>Tốt</v>
      </c>
    </row>
    <row r="84" spans="1:11" x14ac:dyDescent="0.25">
      <c r="A84" s="13">
        <v>72</v>
      </c>
      <c r="B84" s="13">
        <v>21021653</v>
      </c>
      <c r="C84" s="14" t="s">
        <v>326</v>
      </c>
      <c r="D84" s="15">
        <v>37898</v>
      </c>
      <c r="E84" s="13">
        <v>80</v>
      </c>
      <c r="F84" s="13">
        <v>90</v>
      </c>
      <c r="G84" s="13">
        <v>90</v>
      </c>
      <c r="H84" s="13">
        <v>90</v>
      </c>
      <c r="I84" s="17" t="str">
        <f t="shared" si="2"/>
        <v>Xuất sắc</v>
      </c>
      <c r="J84" s="13">
        <v>90</v>
      </c>
      <c r="K84" s="17" t="str">
        <f t="shared" si="3"/>
        <v>Xuất sắc</v>
      </c>
    </row>
    <row r="86" spans="1:11" x14ac:dyDescent="0.25">
      <c r="A86" s="38" t="s">
        <v>257</v>
      </c>
      <c r="B86" s="38"/>
      <c r="C86" s="38"/>
    </row>
  </sheetData>
  <sortState xmlns:xlrd2="http://schemas.microsoft.com/office/spreadsheetml/2017/richdata2" ref="A13:K84">
    <sortCondition ref="B13:B84"/>
  </sortState>
  <mergeCells count="16">
    <mergeCell ref="A6:K6"/>
    <mergeCell ref="A86:C86"/>
    <mergeCell ref="A1:D1"/>
    <mergeCell ref="G1:K1"/>
    <mergeCell ref="A2:D2"/>
    <mergeCell ref="G2:K2"/>
    <mergeCell ref="A5:K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91664-8FE6-42C4-ACCB-3D197EC19C39}">
  <dimension ref="A1:Q40"/>
  <sheetViews>
    <sheetView workbookViewId="0">
      <selection activeCell="S16" sqref="S16"/>
    </sheetView>
  </sheetViews>
  <sheetFormatPr defaultColWidth="19" defaultRowHeight="14.25" x14ac:dyDescent="0.2"/>
  <cols>
    <col min="1" max="1" width="4.75" bestFit="1" customWidth="1"/>
    <col min="2" max="2" width="23.5" bestFit="1" customWidth="1"/>
    <col min="3" max="3" width="9" style="18" customWidth="1"/>
    <col min="4" max="4" width="8.375" style="18" bestFit="1" customWidth="1"/>
    <col min="5" max="5" width="6.375" bestFit="1" customWidth="1"/>
    <col min="6" max="6" width="8.375" bestFit="1" customWidth="1"/>
    <col min="7" max="7" width="7.375" bestFit="1" customWidth="1"/>
    <col min="8" max="8" width="8.375" bestFit="1" customWidth="1"/>
    <col min="9" max="9" width="7.375" bestFit="1" customWidth="1"/>
    <col min="10" max="10" width="8.375" bestFit="1" customWidth="1"/>
    <col min="11" max="11" width="7.375" bestFit="1" customWidth="1"/>
    <col min="12" max="12" width="8.375" bestFit="1" customWidth="1"/>
    <col min="13" max="13" width="8.25" customWidth="1"/>
    <col min="14" max="14" width="8.375" bestFit="1" customWidth="1"/>
    <col min="15" max="15" width="9" customWidth="1"/>
    <col min="16" max="16" width="3.875" hidden="1" customWidth="1"/>
    <col min="17" max="17" width="6.375" hidden="1" customWidth="1"/>
  </cols>
  <sheetData>
    <row r="1" spans="1:17" s="1" customFormat="1" ht="15" x14ac:dyDescent="0.25">
      <c r="A1" s="38" t="s">
        <v>0</v>
      </c>
      <c r="B1" s="38"/>
      <c r="C1" s="38"/>
      <c r="D1" s="38"/>
      <c r="E1" s="38"/>
      <c r="F1" s="38"/>
      <c r="I1" s="43" t="s">
        <v>2</v>
      </c>
      <c r="J1" s="43"/>
      <c r="K1" s="43"/>
      <c r="L1" s="43"/>
      <c r="M1" s="43"/>
      <c r="N1" s="43"/>
      <c r="O1" s="43"/>
    </row>
    <row r="2" spans="1:17" s="1" customFormat="1" ht="15" x14ac:dyDescent="0.25">
      <c r="A2" s="43" t="s">
        <v>1</v>
      </c>
      <c r="B2" s="43"/>
      <c r="C2" s="43"/>
      <c r="D2" s="43"/>
      <c r="E2" s="43"/>
      <c r="F2" s="43"/>
      <c r="I2" s="43" t="s">
        <v>3</v>
      </c>
      <c r="J2" s="43"/>
      <c r="K2" s="43"/>
      <c r="L2" s="43"/>
      <c r="M2" s="43"/>
      <c r="N2" s="43"/>
      <c r="O2" s="43"/>
    </row>
    <row r="3" spans="1:17" s="1" customFormat="1" ht="15" x14ac:dyDescent="0.25">
      <c r="A3" s="2"/>
      <c r="B3" s="2"/>
      <c r="C3" s="2"/>
      <c r="D3" s="2"/>
      <c r="E3" s="2"/>
      <c r="F3" s="2"/>
      <c r="I3" s="2"/>
      <c r="J3" s="2"/>
      <c r="K3" s="2"/>
      <c r="L3" s="2"/>
      <c r="M3" s="2"/>
      <c r="N3" s="2"/>
      <c r="O3" s="2"/>
    </row>
    <row r="4" spans="1:17" s="1" customFormat="1" ht="15" x14ac:dyDescent="0.25">
      <c r="C4" s="4"/>
      <c r="D4" s="4"/>
    </row>
    <row r="5" spans="1:17" s="1" customFormat="1" ht="43.5" customHeight="1" x14ac:dyDescent="0.3">
      <c r="B5" s="44" t="s">
        <v>31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8" spans="1:17" s="1" customFormat="1" ht="15.75" x14ac:dyDescent="0.25">
      <c r="A8" s="45" t="s">
        <v>5</v>
      </c>
      <c r="B8" s="48" t="s">
        <v>23</v>
      </c>
      <c r="C8" s="48" t="s">
        <v>24</v>
      </c>
      <c r="D8" s="41" t="s">
        <v>25</v>
      </c>
      <c r="E8" s="42"/>
      <c r="F8" s="42"/>
      <c r="G8" s="42"/>
      <c r="H8" s="42"/>
      <c r="I8" s="42"/>
      <c r="J8" s="42"/>
      <c r="K8" s="42"/>
      <c r="L8" s="42"/>
      <c r="M8" s="42"/>
      <c r="N8" s="42"/>
      <c r="O8" s="51"/>
    </row>
    <row r="9" spans="1:17" s="1" customFormat="1" ht="15.75" x14ac:dyDescent="0.25">
      <c r="A9" s="46"/>
      <c r="B9" s="49"/>
      <c r="C9" s="49"/>
      <c r="D9" s="41" t="s">
        <v>18</v>
      </c>
      <c r="E9" s="51"/>
      <c r="F9" s="41" t="s">
        <v>16</v>
      </c>
      <c r="G9" s="51"/>
      <c r="H9" s="41" t="s">
        <v>17</v>
      </c>
      <c r="I9" s="51"/>
      <c r="J9" s="41" t="s">
        <v>21</v>
      </c>
      <c r="K9" s="51"/>
      <c r="L9" s="41" t="s">
        <v>22</v>
      </c>
      <c r="M9" s="51"/>
      <c r="N9" s="41" t="s">
        <v>19</v>
      </c>
      <c r="O9" s="51"/>
    </row>
    <row r="10" spans="1:17" s="1" customFormat="1" ht="15.75" x14ac:dyDescent="0.25">
      <c r="A10" s="47"/>
      <c r="B10" s="50"/>
      <c r="C10" s="50"/>
      <c r="D10" s="3" t="s">
        <v>26</v>
      </c>
      <c r="E10" s="3" t="s">
        <v>27</v>
      </c>
      <c r="F10" s="3" t="s">
        <v>26</v>
      </c>
      <c r="G10" s="3" t="s">
        <v>27</v>
      </c>
      <c r="H10" s="3" t="s">
        <v>26</v>
      </c>
      <c r="I10" s="3" t="s">
        <v>27</v>
      </c>
      <c r="J10" s="3" t="s">
        <v>26</v>
      </c>
      <c r="K10" s="3" t="s">
        <v>27</v>
      </c>
      <c r="L10" s="3" t="s">
        <v>26</v>
      </c>
      <c r="M10" s="3" t="s">
        <v>27</v>
      </c>
      <c r="N10" s="3" t="s">
        <v>26</v>
      </c>
      <c r="O10" s="3" t="s">
        <v>27</v>
      </c>
      <c r="P10" s="10"/>
    </row>
    <row r="11" spans="1:17" s="1" customFormat="1" ht="16.5" x14ac:dyDescent="0.25">
      <c r="A11" s="19">
        <v>1</v>
      </c>
      <c r="B11" s="7" t="s">
        <v>30</v>
      </c>
      <c r="C11" s="26">
        <f>K66ECE!A112</f>
        <v>100</v>
      </c>
      <c r="D11" s="8">
        <f>COUNTIF(K66ECE!$K$13:$K$112,"xuất sắc")</f>
        <v>57</v>
      </c>
      <c r="E11" s="9">
        <f t="shared" ref="E11:E40" si="0">D11/C11</f>
        <v>0.56999999999999995</v>
      </c>
      <c r="F11" s="8">
        <f>COUNTIF(K66ECE!$K$13:$K$112,"tốt")</f>
        <v>28</v>
      </c>
      <c r="G11" s="9">
        <f t="shared" ref="G11:G18" si="1">F11/C11</f>
        <v>0.28000000000000003</v>
      </c>
      <c r="H11" s="8">
        <f>COUNTIF(K66ECE!$K$13:$K$112,"khá")</f>
        <v>12</v>
      </c>
      <c r="I11" s="9">
        <f t="shared" ref="I11:I39" si="2">H11/C11</f>
        <v>0.12</v>
      </c>
      <c r="J11" s="8">
        <f>COUNTIF(K66ECE!$K$13:$K$112,"Trung bình")</f>
        <v>0</v>
      </c>
      <c r="K11" s="9">
        <f t="shared" ref="K11:K18" si="3">J11/C11</f>
        <v>0</v>
      </c>
      <c r="L11" s="8">
        <f>COUNTIF(K66ECE!$K$13:$K$112,"Yếu")</f>
        <v>0</v>
      </c>
      <c r="M11" s="9">
        <f t="shared" ref="M11:M39" si="4">L11/C11</f>
        <v>0</v>
      </c>
      <c r="N11" s="8">
        <f>COUNTIF(K66ECE!$K$13:$K$112,"Kém")</f>
        <v>3</v>
      </c>
      <c r="O11" s="9">
        <f t="shared" ref="O11:O18" si="5">N11/C11</f>
        <v>0.03</v>
      </c>
      <c r="P11" s="10">
        <f t="shared" ref="P11:P18" si="6">SUM(D11,F11,H11,J11,L11,N11)</f>
        <v>100</v>
      </c>
      <c r="Q11" s="11">
        <f t="shared" ref="Q11:Q39" si="7">SUM(E11,G11,I11,K11,M11,O11)</f>
        <v>1</v>
      </c>
    </row>
    <row r="12" spans="1:17" s="1" customFormat="1" ht="16.5" x14ac:dyDescent="0.25">
      <c r="A12" s="19">
        <v>2</v>
      </c>
      <c r="B12" s="7" t="s">
        <v>61</v>
      </c>
      <c r="C12" s="26">
        <f>K66EEC1!A83</f>
        <v>71</v>
      </c>
      <c r="D12" s="8">
        <f>COUNTIF(K66EEC1!$K$13:$K$83,"Xuất sắc")</f>
        <v>45</v>
      </c>
      <c r="E12" s="9">
        <f t="shared" si="0"/>
        <v>0.63380281690140849</v>
      </c>
      <c r="F12" s="8">
        <f>COUNTIF(K66EEC1!$K$13:$K$83,"Tốt")</f>
        <v>23</v>
      </c>
      <c r="G12" s="9">
        <f t="shared" si="1"/>
        <v>0.323943661971831</v>
      </c>
      <c r="H12" s="8">
        <f>COUNTIF(K66EEC1!$K$13:$K$83,"Khá")</f>
        <v>2</v>
      </c>
      <c r="I12" s="9">
        <f t="shared" si="2"/>
        <v>2.8169014084507043E-2</v>
      </c>
      <c r="J12" s="8">
        <f>COUNTIF(K66EEC1!$K$13:$K$83,"Trung bình")</f>
        <v>1</v>
      </c>
      <c r="K12" s="9">
        <f t="shared" si="3"/>
        <v>1.4084507042253521E-2</v>
      </c>
      <c r="L12" s="8">
        <f>COUNTIF(K66EEC1!$K$13:$K$83,"Yếu")</f>
        <v>0</v>
      </c>
      <c r="M12" s="9">
        <f t="shared" si="4"/>
        <v>0</v>
      </c>
      <c r="N12" s="8">
        <f>COUNTIF(K66EEC1!$K$13:$K$83,"Kém")</f>
        <v>0</v>
      </c>
      <c r="O12" s="9">
        <f t="shared" si="5"/>
        <v>0</v>
      </c>
      <c r="P12" s="10">
        <f t="shared" si="6"/>
        <v>71</v>
      </c>
      <c r="Q12" s="11">
        <f t="shared" si="7"/>
        <v>1</v>
      </c>
    </row>
    <row r="13" spans="1:17" s="1" customFormat="1" ht="16.5" x14ac:dyDescent="0.25">
      <c r="A13" s="19">
        <v>3</v>
      </c>
      <c r="B13" s="7" t="s">
        <v>62</v>
      </c>
      <c r="C13" s="26">
        <f>K66EEC2!A84</f>
        <v>72</v>
      </c>
      <c r="D13" s="8">
        <f>COUNTIF(K66EEC2!$K$13:$K$84,"Xuất sắc")</f>
        <v>48</v>
      </c>
      <c r="E13" s="9">
        <f t="shared" si="0"/>
        <v>0.66666666666666663</v>
      </c>
      <c r="F13" s="8">
        <f>COUNTIF(K66EEC2!$K$13:$K$84,"Tốt")</f>
        <v>18</v>
      </c>
      <c r="G13" s="9">
        <f t="shared" si="1"/>
        <v>0.25</v>
      </c>
      <c r="H13" s="8">
        <f>COUNTIF(K66EEC2!$K$13:$K$84,"Khá")</f>
        <v>5</v>
      </c>
      <c r="I13" s="9">
        <f t="shared" si="2"/>
        <v>6.9444444444444448E-2</v>
      </c>
      <c r="J13" s="8">
        <f>COUNTIF(K66EEC2!$K$13:$K$84,"Trung bình")</f>
        <v>1</v>
      </c>
      <c r="K13" s="9">
        <f t="shared" si="3"/>
        <v>1.3888888888888888E-2</v>
      </c>
      <c r="L13" s="8">
        <f>COUNTIF(K66EEC2!$K$13:$K$84,"Yếu")</f>
        <v>0</v>
      </c>
      <c r="M13" s="9">
        <f t="shared" si="4"/>
        <v>0</v>
      </c>
      <c r="N13" s="8">
        <f>COUNTIF(K66EEC2!$K$13:$K$84,"Kém")</f>
        <v>0</v>
      </c>
      <c r="O13" s="9">
        <f t="shared" si="5"/>
        <v>0</v>
      </c>
      <c r="P13" s="10">
        <f t="shared" si="6"/>
        <v>72</v>
      </c>
      <c r="Q13" s="11">
        <f t="shared" si="7"/>
        <v>0.99999999999999989</v>
      </c>
    </row>
    <row r="14" spans="1:17" s="1" customFormat="1" ht="16.5" x14ac:dyDescent="0.25">
      <c r="A14" s="19">
        <v>4</v>
      </c>
      <c r="B14" s="7" t="s">
        <v>63</v>
      </c>
      <c r="C14" s="26">
        <f>K66ERE!A48</f>
        <v>36</v>
      </c>
      <c r="D14" s="8">
        <f>COUNTIF(K66ERE!$K$13:$K$48,"Xuất sắc")</f>
        <v>25</v>
      </c>
      <c r="E14" s="9">
        <f t="shared" si="0"/>
        <v>0.69444444444444442</v>
      </c>
      <c r="F14" s="8">
        <f>COUNTIF(K66ERE!$K$13:$K$48,"Tốt")</f>
        <v>7</v>
      </c>
      <c r="G14" s="9">
        <f t="shared" si="1"/>
        <v>0.19444444444444445</v>
      </c>
      <c r="H14" s="8">
        <f>COUNTIF(K66ERE!$K$13:$K$48,"Khá")</f>
        <v>3</v>
      </c>
      <c r="I14" s="9">
        <f t="shared" si="2"/>
        <v>8.3333333333333329E-2</v>
      </c>
      <c r="J14" s="8">
        <f>COUNTIF(K66ERE!$K$13:$K$48,"Trung bình")</f>
        <v>1</v>
      </c>
      <c r="K14" s="9">
        <f t="shared" si="3"/>
        <v>2.7777777777777776E-2</v>
      </c>
      <c r="L14" s="8">
        <f>COUNTIF(K66ERE!$K$13:$K$48,"yếu")</f>
        <v>0</v>
      </c>
      <c r="M14" s="9">
        <f t="shared" si="4"/>
        <v>0</v>
      </c>
      <c r="N14" s="8">
        <f>COUNTIF(K66ERE!$K$13:$K$48,"Kém")</f>
        <v>0</v>
      </c>
      <c r="O14" s="9">
        <f t="shared" si="5"/>
        <v>0</v>
      </c>
      <c r="P14" s="10">
        <f t="shared" si="6"/>
        <v>36</v>
      </c>
      <c r="Q14" s="11">
        <f t="shared" si="7"/>
        <v>1</v>
      </c>
    </row>
    <row r="15" spans="1:17" s="1" customFormat="1" ht="16.5" x14ac:dyDescent="0.25">
      <c r="A15" s="19">
        <v>5</v>
      </c>
      <c r="B15" s="7" t="s">
        <v>64</v>
      </c>
      <c r="C15" s="26">
        <f>K67ECE1!A69</f>
        <v>57</v>
      </c>
      <c r="D15" s="8">
        <f>COUNTIF(K68ECE1!$K$13:$K$70,"xuất sắc")</f>
        <v>40</v>
      </c>
      <c r="E15" s="9">
        <f t="shared" si="0"/>
        <v>0.70175438596491224</v>
      </c>
      <c r="F15" s="8">
        <f>COUNTIF(K68ECE1!$K$13:$K$70,"Tốt")</f>
        <v>16</v>
      </c>
      <c r="G15" s="9">
        <f t="shared" si="1"/>
        <v>0.2807017543859649</v>
      </c>
      <c r="H15" s="8">
        <f>COUNTIF(K68ECE1!$K$13:$K$70,"Khá")</f>
        <v>2</v>
      </c>
      <c r="I15" s="9">
        <f t="shared" si="2"/>
        <v>3.5087719298245612E-2</v>
      </c>
      <c r="J15" s="8">
        <f>COUNTIF(K68ECE1!$K$13:$K$70,"Trung bình")</f>
        <v>0</v>
      </c>
      <c r="K15" s="9">
        <f t="shared" si="3"/>
        <v>0</v>
      </c>
      <c r="L15" s="8">
        <f>COUNTIF(K68ECE1!$K$13:$K$70,"Yếu")</f>
        <v>0</v>
      </c>
      <c r="M15" s="9">
        <f t="shared" si="4"/>
        <v>0</v>
      </c>
      <c r="N15" s="8">
        <f>COUNTIF(K68ECE1!$K$13:$K$70,"Kém")</f>
        <v>0</v>
      </c>
      <c r="O15" s="9">
        <f t="shared" si="5"/>
        <v>0</v>
      </c>
      <c r="P15" s="10">
        <f t="shared" si="6"/>
        <v>58</v>
      </c>
      <c r="Q15" s="11">
        <f t="shared" si="7"/>
        <v>1.0175438596491229</v>
      </c>
    </row>
    <row r="16" spans="1:17" s="1" customFormat="1" ht="16.5" x14ac:dyDescent="0.25">
      <c r="A16" s="19">
        <v>6</v>
      </c>
      <c r="B16" s="7" t="s">
        <v>65</v>
      </c>
      <c r="C16" s="26">
        <f>K67ECE2!A70</f>
        <v>58</v>
      </c>
      <c r="D16" s="8">
        <f>COUNTIF(K67ECE2!$K$13:$K$70,"Xuất sắc")</f>
        <v>23</v>
      </c>
      <c r="E16" s="9">
        <f t="shared" si="0"/>
        <v>0.39655172413793105</v>
      </c>
      <c r="F16" s="8">
        <f>COUNTIF(K67ECE2!$K$13:$K$70,"Tốt")</f>
        <v>27</v>
      </c>
      <c r="G16" s="9">
        <f t="shared" si="1"/>
        <v>0.46551724137931033</v>
      </c>
      <c r="H16" s="8">
        <f>COUNTIF(K67ECE2!$K$13:$K$70,"Khá")</f>
        <v>7</v>
      </c>
      <c r="I16" s="9">
        <f t="shared" si="2"/>
        <v>0.1206896551724138</v>
      </c>
      <c r="J16" s="8">
        <f>COUNTIF(K67ECE2!$K$13:$K$70,"Trung bình")</f>
        <v>1</v>
      </c>
      <c r="K16" s="9">
        <f t="shared" si="3"/>
        <v>1.7241379310344827E-2</v>
      </c>
      <c r="L16" s="8">
        <f>COUNTIF(K67ECE2!$K$13:$K$70,"Yếu")</f>
        <v>0</v>
      </c>
      <c r="M16" s="9">
        <f t="shared" si="4"/>
        <v>0</v>
      </c>
      <c r="N16" s="8">
        <f>COUNTIF(K67ECE2!$K$13:$K$70,"Kém")</f>
        <v>0</v>
      </c>
      <c r="O16" s="9">
        <f t="shared" si="5"/>
        <v>0</v>
      </c>
      <c r="P16" s="10">
        <f t="shared" si="6"/>
        <v>58</v>
      </c>
      <c r="Q16" s="11">
        <f t="shared" si="7"/>
        <v>1</v>
      </c>
    </row>
    <row r="17" spans="1:17" s="1" customFormat="1" ht="16.5" x14ac:dyDescent="0.25">
      <c r="A17" s="19">
        <v>7</v>
      </c>
      <c r="B17" s="7" t="s">
        <v>66</v>
      </c>
      <c r="C17" s="26">
        <f>K67EEC!A115</f>
        <v>103</v>
      </c>
      <c r="D17" s="8">
        <f>COUNTIF(K67EEC!$K$13:$K$115,"Xuất sắc")</f>
        <v>25</v>
      </c>
      <c r="E17" s="9">
        <f t="shared" si="0"/>
        <v>0.24271844660194175</v>
      </c>
      <c r="F17" s="8">
        <f>COUNTIF(K67EEC!$K$13:$K$115,"Tốt")</f>
        <v>49</v>
      </c>
      <c r="G17" s="9">
        <f t="shared" si="1"/>
        <v>0.47572815533980584</v>
      </c>
      <c r="H17" s="8">
        <f>COUNTIF(K67EEC!$K$13:$K$115,"Khá")</f>
        <v>27</v>
      </c>
      <c r="I17" s="9">
        <f t="shared" si="2"/>
        <v>0.26213592233009708</v>
      </c>
      <c r="J17" s="8">
        <f>COUNTIF(K67EEC!$K$13:$K$115,"Trung bình")</f>
        <v>2</v>
      </c>
      <c r="K17" s="9">
        <f t="shared" si="3"/>
        <v>1.9417475728155338E-2</v>
      </c>
      <c r="L17" s="8">
        <f>COUNTIF(K67EEC!$K$13:$K$115,"yếu")</f>
        <v>0</v>
      </c>
      <c r="M17" s="9">
        <f t="shared" si="4"/>
        <v>0</v>
      </c>
      <c r="N17" s="8">
        <f>COUNTIF(K67EEC!$K$13:$K$115,"Kém")</f>
        <v>0</v>
      </c>
      <c r="O17" s="9">
        <f t="shared" si="5"/>
        <v>0</v>
      </c>
      <c r="P17" s="10">
        <f t="shared" si="6"/>
        <v>103</v>
      </c>
      <c r="Q17" s="11">
        <f t="shared" si="7"/>
        <v>1</v>
      </c>
    </row>
    <row r="18" spans="1:17" s="1" customFormat="1" ht="16.5" x14ac:dyDescent="0.25">
      <c r="A18" s="19">
        <v>8</v>
      </c>
      <c r="B18" s="7" t="s">
        <v>67</v>
      </c>
      <c r="C18" s="26">
        <f>K67ERE!A65</f>
        <v>53</v>
      </c>
      <c r="D18" s="8">
        <f>COUNTIF(K67ERE!$K$13:$K$65,"Xuất sắc")</f>
        <v>12</v>
      </c>
      <c r="E18" s="9">
        <f t="shared" si="0"/>
        <v>0.22641509433962265</v>
      </c>
      <c r="F18" s="8">
        <f>COUNTIF(K67ERE!$K$13:$K$65,"Tốt")</f>
        <v>20</v>
      </c>
      <c r="G18" s="9">
        <f t="shared" si="1"/>
        <v>0.37735849056603776</v>
      </c>
      <c r="H18" s="8">
        <f>COUNTIF(K67ERE!$K$13:$K$65,"Khá")</f>
        <v>19</v>
      </c>
      <c r="I18" s="9">
        <f t="shared" si="2"/>
        <v>0.35849056603773582</v>
      </c>
      <c r="J18" s="8">
        <f>COUNTIF(K67ERE!$K$13:$K$65,"Trung bình")</f>
        <v>0</v>
      </c>
      <c r="K18" s="9">
        <f t="shared" si="3"/>
        <v>0</v>
      </c>
      <c r="L18" s="8">
        <f>COUNTIF(K67ERE!$K$13:$K$65,"yếu")</f>
        <v>0</v>
      </c>
      <c r="M18" s="9">
        <f t="shared" si="4"/>
        <v>0</v>
      </c>
      <c r="N18" s="8">
        <f>COUNTIF(K67ERE!$K$13:$K$65,"kém")</f>
        <v>2</v>
      </c>
      <c r="O18" s="9">
        <f t="shared" si="5"/>
        <v>3.7735849056603772E-2</v>
      </c>
      <c r="P18" s="10">
        <f t="shared" si="6"/>
        <v>53</v>
      </c>
      <c r="Q18" s="11">
        <f t="shared" si="7"/>
        <v>1</v>
      </c>
    </row>
    <row r="19" spans="1:17" s="1" customFormat="1" ht="16.5" x14ac:dyDescent="0.25">
      <c r="A19" s="19">
        <v>9</v>
      </c>
      <c r="B19" s="7" t="s">
        <v>68</v>
      </c>
      <c r="C19" s="27">
        <f>K68ECE1!A70</f>
        <v>58</v>
      </c>
      <c r="D19" s="8">
        <f>COUNTIF(K68ECE1!$K$13:$K$70,"Xuất sắc")</f>
        <v>40</v>
      </c>
      <c r="E19" s="9">
        <f t="shared" si="0"/>
        <v>0.68965517241379315</v>
      </c>
      <c r="F19" s="8">
        <f>COUNTIF(K68ECE1!$K$13:$K$70,"Tốt")</f>
        <v>16</v>
      </c>
      <c r="G19" s="9">
        <f>F19/C19</f>
        <v>0.27586206896551724</v>
      </c>
      <c r="H19" s="8">
        <f>COUNTIF(K68ECE1!$K$13:$K$70,"Khá")</f>
        <v>2</v>
      </c>
      <c r="I19" s="9">
        <f t="shared" si="2"/>
        <v>3.4482758620689655E-2</v>
      </c>
      <c r="J19" s="8">
        <f>COUNTIF(K68ECE1!$K$13:$K$70,"Trung bình")</f>
        <v>0</v>
      </c>
      <c r="K19" s="9">
        <f>J19/C19</f>
        <v>0</v>
      </c>
      <c r="L19" s="8">
        <f>COUNTIF(K68ECE1!$K$13:$K$70,"Yếu")</f>
        <v>0</v>
      </c>
      <c r="M19" s="9">
        <f t="shared" si="4"/>
        <v>0</v>
      </c>
      <c r="N19" s="8">
        <f>COUNTIF(K68ECE1!$K$13:$K$70,"Kém")</f>
        <v>0</v>
      </c>
      <c r="O19" s="9">
        <f>N19/C19</f>
        <v>0</v>
      </c>
      <c r="P19" s="10">
        <f>SUM(D19,F19,H19,J19,L19,N19)</f>
        <v>58</v>
      </c>
      <c r="Q19" s="11">
        <f>SUM(E19,G19,I19,K19,M19,O19)</f>
        <v>1</v>
      </c>
    </row>
    <row r="20" spans="1:17" s="1" customFormat="1" ht="16.5" x14ac:dyDescent="0.25">
      <c r="A20" s="19">
        <v>10</v>
      </c>
      <c r="B20" s="7" t="s">
        <v>69</v>
      </c>
      <c r="C20" s="27">
        <f>K68ECE2!A72</f>
        <v>60</v>
      </c>
      <c r="D20" s="8">
        <f>COUNTIF(K68ECE2!$K$13:$K$72,"Xuất sắc")</f>
        <v>31</v>
      </c>
      <c r="E20" s="9">
        <f t="shared" si="0"/>
        <v>0.51666666666666672</v>
      </c>
      <c r="F20" s="8">
        <f>COUNTIF(K68ECE2!$K$13:$K$72,"Tốt")</f>
        <v>19</v>
      </c>
      <c r="G20" s="9">
        <f>F20/C20</f>
        <v>0.31666666666666665</v>
      </c>
      <c r="H20" s="8">
        <f>COUNTIF(K68ECE2!$K$13:$K$72,"Khá")</f>
        <v>10</v>
      </c>
      <c r="I20" s="9">
        <f t="shared" si="2"/>
        <v>0.16666666666666666</v>
      </c>
      <c r="J20" s="8">
        <f>COUNTIF(K68ECE2!$K$13:$K$72,"Trung bình")</f>
        <v>0</v>
      </c>
      <c r="K20" s="9">
        <f>J20/C20</f>
        <v>0</v>
      </c>
      <c r="L20" s="8">
        <f>COUNTIF(K68ECE2!$K$13:$K$72,"yếu")</f>
        <v>0</v>
      </c>
      <c r="M20" s="9">
        <f t="shared" si="4"/>
        <v>0</v>
      </c>
      <c r="N20" s="8">
        <f>COUNTIF(K68ECE2!$K$13:$K$72,"yếu")</f>
        <v>0</v>
      </c>
      <c r="O20" s="9">
        <f>N20/C20</f>
        <v>0</v>
      </c>
      <c r="P20" s="10">
        <f>SUM(D20,F20,H20,J20,L20,N20)</f>
        <v>60</v>
      </c>
      <c r="Q20" s="11">
        <f t="shared" si="7"/>
        <v>1</v>
      </c>
    </row>
    <row r="21" spans="1:17" s="1" customFormat="1" ht="16.5" x14ac:dyDescent="0.25">
      <c r="A21" s="19">
        <v>11</v>
      </c>
      <c r="B21" s="7" t="s">
        <v>70</v>
      </c>
      <c r="C21" s="28">
        <f>K68ERE!A68</f>
        <v>56</v>
      </c>
      <c r="D21" s="29">
        <f>COUNTIF(K68ERE!$K$13:$K$68,"Xuất sắc")</f>
        <v>15</v>
      </c>
      <c r="E21" s="21">
        <f t="shared" si="0"/>
        <v>0.26785714285714285</v>
      </c>
      <c r="F21" s="29">
        <f>COUNTIF(K68ERE!$K$13:$K$68,"Tốt")</f>
        <v>14</v>
      </c>
      <c r="G21" s="21">
        <f t="shared" ref="G21:G39" si="8">F21/C21</f>
        <v>0.25</v>
      </c>
      <c r="H21" s="29">
        <f>COUNTIF(K68ERE!$K$13:$K$68,"Khá")</f>
        <v>25</v>
      </c>
      <c r="I21" s="21">
        <f t="shared" si="2"/>
        <v>0.44642857142857145</v>
      </c>
      <c r="J21" s="29">
        <f>COUNTIF(K68ERE!$K$13:$K$68,"Trung bình")</f>
        <v>2</v>
      </c>
      <c r="K21" s="21">
        <f t="shared" ref="K21:K39" si="9">J21/C21</f>
        <v>3.5714285714285712E-2</v>
      </c>
      <c r="L21" s="29">
        <f>COUNTIF(K68ERE!$K$13:$K$68,"Yếu")</f>
        <v>0</v>
      </c>
      <c r="M21" s="21">
        <f t="shared" si="4"/>
        <v>0</v>
      </c>
      <c r="N21" s="29">
        <f>COUNTIF(K68ERE!$K$13:$K$68,"Kém")</f>
        <v>0</v>
      </c>
      <c r="O21" s="21">
        <f t="shared" ref="O21:O39" si="10">N21/C21</f>
        <v>0</v>
      </c>
      <c r="P21" s="10">
        <f t="shared" ref="P21:P39" si="11">SUM(D21,F21,H21,J21,L21,N21)</f>
        <v>56</v>
      </c>
      <c r="Q21" s="11">
        <f t="shared" si="7"/>
        <v>0.99999999999999989</v>
      </c>
    </row>
    <row r="22" spans="1:17" ht="16.5" x14ac:dyDescent="0.25">
      <c r="A22" s="19">
        <v>12</v>
      </c>
      <c r="B22" s="20" t="s">
        <v>71</v>
      </c>
      <c r="C22" s="22">
        <f>K69ECE1!A53</f>
        <v>41</v>
      </c>
      <c r="D22" s="30">
        <f>COUNTIF(K69ECE1!$K$13:$K$53,"Xuất sắc")</f>
        <v>20</v>
      </c>
      <c r="E22" s="23">
        <f t="shared" si="0"/>
        <v>0.48780487804878048</v>
      </c>
      <c r="F22" s="30">
        <f>COUNTIF(K69ECE1!$K$13:$K$53,"Tốt")</f>
        <v>20</v>
      </c>
      <c r="G22" s="23">
        <f t="shared" si="8"/>
        <v>0.48780487804878048</v>
      </c>
      <c r="H22" s="30">
        <f>COUNTIF(K69ECE1!$K$13:$K$53,"Khá")</f>
        <v>1</v>
      </c>
      <c r="I22" s="23">
        <f t="shared" si="2"/>
        <v>2.4390243902439025E-2</v>
      </c>
      <c r="J22" s="30">
        <f>COUNTIF(K69ECE1!$K$13:$K$53,"Trung bình")</f>
        <v>0</v>
      </c>
      <c r="K22" s="23">
        <f t="shared" si="9"/>
        <v>0</v>
      </c>
      <c r="L22" s="30">
        <f>COUNTIF(K69ECE1!$K$13:$K$53,"Yếu")</f>
        <v>0</v>
      </c>
      <c r="M22" s="23">
        <f t="shared" si="4"/>
        <v>0</v>
      </c>
      <c r="N22" s="30">
        <f>COUNTIF(K69ECE1!$K$13:$K$53,"Kém")</f>
        <v>0</v>
      </c>
      <c r="O22" s="23">
        <f t="shared" si="10"/>
        <v>0</v>
      </c>
      <c r="P22" s="10">
        <f t="shared" si="11"/>
        <v>41</v>
      </c>
      <c r="Q22" s="11">
        <f t="shared" si="7"/>
        <v>1</v>
      </c>
    </row>
    <row r="23" spans="1:17" ht="16.5" x14ac:dyDescent="0.25">
      <c r="A23" s="19">
        <v>13</v>
      </c>
      <c r="B23" s="20" t="s">
        <v>72</v>
      </c>
      <c r="C23" s="22">
        <f>K69ECE2!A53</f>
        <v>41</v>
      </c>
      <c r="D23" s="30">
        <f>COUNTIF(K69ECE2!$K$13:$K$53,"Xuất sắc")</f>
        <v>17</v>
      </c>
      <c r="E23" s="23">
        <f t="shared" si="0"/>
        <v>0.41463414634146339</v>
      </c>
      <c r="F23" s="30">
        <f>COUNTIF(K69ECE2!$K$13:$K$53,"Tốt")</f>
        <v>17</v>
      </c>
      <c r="G23" s="23">
        <f t="shared" si="8"/>
        <v>0.41463414634146339</v>
      </c>
      <c r="H23" s="30">
        <f>COUNTIF(K69ECE2!$K$13:$K$53,"Khá")</f>
        <v>7</v>
      </c>
      <c r="I23" s="23">
        <f t="shared" si="2"/>
        <v>0.17073170731707318</v>
      </c>
      <c r="J23" s="30">
        <f>COUNTIF(K69ECE2!$K$13:$K$53,"Trung bình")</f>
        <v>0</v>
      </c>
      <c r="K23" s="23">
        <f t="shared" si="9"/>
        <v>0</v>
      </c>
      <c r="L23" s="30">
        <f>COUNTIF(K69ECE2!$K$13:$K$53,"Yếu")</f>
        <v>0</v>
      </c>
      <c r="M23" s="23">
        <f t="shared" si="4"/>
        <v>0</v>
      </c>
      <c r="N23" s="30">
        <f>COUNTIF(K69ECE2!$K$13:$K$53,"Kém")</f>
        <v>0</v>
      </c>
      <c r="O23" s="23">
        <f t="shared" si="10"/>
        <v>0</v>
      </c>
      <c r="P23" s="10">
        <f t="shared" si="11"/>
        <v>41</v>
      </c>
      <c r="Q23" s="11">
        <f t="shared" si="7"/>
        <v>1</v>
      </c>
    </row>
    <row r="24" spans="1:17" ht="16.5" x14ac:dyDescent="0.25">
      <c r="A24" s="19">
        <v>14</v>
      </c>
      <c r="B24" s="20" t="s">
        <v>73</v>
      </c>
      <c r="C24" s="22">
        <f>K69ECE3!A53</f>
        <v>41</v>
      </c>
      <c r="D24" s="30">
        <f>COUNTIF(K69ECE3!$K$13:$K$53,"Xuất sắc")</f>
        <v>12</v>
      </c>
      <c r="E24" s="23">
        <f t="shared" si="0"/>
        <v>0.29268292682926828</v>
      </c>
      <c r="F24" s="30">
        <f>COUNTIF(K69ECE3!$K$13:$K$53,"Tốt")</f>
        <v>27</v>
      </c>
      <c r="G24" s="23">
        <f t="shared" si="8"/>
        <v>0.65853658536585369</v>
      </c>
      <c r="H24" s="30">
        <f>COUNTIF(K69ECE3!$K$13:$K$53,"Khá")</f>
        <v>2</v>
      </c>
      <c r="I24" s="23">
        <f t="shared" si="2"/>
        <v>4.878048780487805E-2</v>
      </c>
      <c r="J24" s="30">
        <f>COUNTIF(K69ECE3!$K$13:$K$53,"Trung bình")</f>
        <v>0</v>
      </c>
      <c r="K24" s="23">
        <f t="shared" si="9"/>
        <v>0</v>
      </c>
      <c r="L24" s="30">
        <f>COUNTIF(K69ECE3!$K$13:$K$53,"Yếu")</f>
        <v>0</v>
      </c>
      <c r="M24" s="23">
        <f t="shared" si="4"/>
        <v>0</v>
      </c>
      <c r="N24" s="30">
        <f>COUNTIF(K69ECE3!$K$13:$K$53,"Kém")</f>
        <v>0</v>
      </c>
      <c r="O24" s="23">
        <f t="shared" si="10"/>
        <v>0</v>
      </c>
      <c r="P24" s="10">
        <f t="shared" si="11"/>
        <v>41</v>
      </c>
      <c r="Q24" s="11">
        <f t="shared" si="7"/>
        <v>1</v>
      </c>
    </row>
    <row r="25" spans="1:17" ht="16.5" x14ac:dyDescent="0.25">
      <c r="A25" s="19">
        <v>15</v>
      </c>
      <c r="B25" s="20" t="s">
        <v>74</v>
      </c>
      <c r="C25" s="22">
        <f>K69ECE4!A51</f>
        <v>39</v>
      </c>
      <c r="D25" s="30">
        <f>COUNTIF(K69ECE4!$K$13:$K$51,"Xuất sắc")</f>
        <v>14</v>
      </c>
      <c r="E25" s="23">
        <f t="shared" si="0"/>
        <v>0.35897435897435898</v>
      </c>
      <c r="F25" s="30">
        <f>COUNTIF(K69ECE4!$K$13:$K$51,"Tốt")</f>
        <v>18</v>
      </c>
      <c r="G25" s="23">
        <f t="shared" si="8"/>
        <v>0.46153846153846156</v>
      </c>
      <c r="H25" s="30">
        <f>COUNTIF(K69ECE4!$K$13:$K$51,"Khá")</f>
        <v>7</v>
      </c>
      <c r="I25" s="23">
        <f t="shared" si="2"/>
        <v>0.17948717948717949</v>
      </c>
      <c r="J25" s="30">
        <f>COUNTIF(K69ECE4!$K$13:$K$51,"Trung bình")</f>
        <v>0</v>
      </c>
      <c r="K25" s="23">
        <f t="shared" si="9"/>
        <v>0</v>
      </c>
      <c r="L25" s="30">
        <f>COUNTIF(K69ECE4!$K$13:$K$51,"Yếu")</f>
        <v>0</v>
      </c>
      <c r="M25" s="23">
        <f t="shared" si="4"/>
        <v>0</v>
      </c>
      <c r="N25" s="30">
        <f>COUNTIF(K69ECE4!$K$13:$K$51,"Kém")</f>
        <v>0</v>
      </c>
      <c r="O25" s="23">
        <f t="shared" si="10"/>
        <v>0</v>
      </c>
      <c r="P25" s="10">
        <f t="shared" si="11"/>
        <v>39</v>
      </c>
      <c r="Q25" s="11">
        <f t="shared" si="7"/>
        <v>1</v>
      </c>
    </row>
    <row r="26" spans="1:17" ht="16.5" x14ac:dyDescent="0.25">
      <c r="A26" s="19">
        <v>16</v>
      </c>
      <c r="B26" s="20" t="s">
        <v>75</v>
      </c>
      <c r="C26" s="22">
        <f>K69ECE5!A51</f>
        <v>39</v>
      </c>
      <c r="D26" s="30">
        <f>COUNTIF(K69ECE5!$K$13:$K$51,"Xuất sắc")</f>
        <v>17</v>
      </c>
      <c r="E26" s="23">
        <f t="shared" si="0"/>
        <v>0.4358974358974359</v>
      </c>
      <c r="F26" s="30">
        <f>COUNTIF(K69ECE5!$K$13:$K$51,"Tốt")</f>
        <v>22</v>
      </c>
      <c r="G26" s="23">
        <f t="shared" si="8"/>
        <v>0.5641025641025641</v>
      </c>
      <c r="H26" s="30">
        <f>COUNTIF(K69ECE5!$K$13:$K$51,"Khá")</f>
        <v>0</v>
      </c>
      <c r="I26" s="23">
        <f t="shared" si="2"/>
        <v>0</v>
      </c>
      <c r="J26" s="30">
        <f>COUNTIF(K69ECE5!$K$13:$K$51,"Trung bình")</f>
        <v>0</v>
      </c>
      <c r="K26" s="23">
        <f t="shared" si="9"/>
        <v>0</v>
      </c>
      <c r="L26" s="30">
        <f>COUNTIF(K69ECE5!$K$13:$K$51,"Yếu")</f>
        <v>0</v>
      </c>
      <c r="M26" s="23">
        <f t="shared" si="4"/>
        <v>0</v>
      </c>
      <c r="N26" s="30">
        <f>COUNTIF(K69ECE5!$K$13:$K$51,"Kém")</f>
        <v>0</v>
      </c>
      <c r="O26" s="23">
        <f t="shared" si="10"/>
        <v>0</v>
      </c>
      <c r="P26" s="10">
        <f t="shared" si="11"/>
        <v>39</v>
      </c>
      <c r="Q26" s="11">
        <f t="shared" si="7"/>
        <v>1</v>
      </c>
    </row>
    <row r="27" spans="1:17" ht="16.5" x14ac:dyDescent="0.25">
      <c r="A27" s="19">
        <v>17</v>
      </c>
      <c r="B27" s="20" t="s">
        <v>76</v>
      </c>
      <c r="C27" s="22">
        <f>K69ECE6!A52</f>
        <v>40</v>
      </c>
      <c r="D27" s="30">
        <f>COUNTIF(K69ECE6!$K$13:$K$52,"Xuất sắc")</f>
        <v>13</v>
      </c>
      <c r="E27" s="23">
        <f t="shared" si="0"/>
        <v>0.32500000000000001</v>
      </c>
      <c r="F27" s="30">
        <f>COUNTIF(K69ECE6!$K$13:$K$52,"Tốt")</f>
        <v>13</v>
      </c>
      <c r="G27" s="23">
        <f t="shared" si="8"/>
        <v>0.32500000000000001</v>
      </c>
      <c r="H27" s="30">
        <f>COUNTIF(K69ECE6!$K$13:$K$52,"Khá")</f>
        <v>14</v>
      </c>
      <c r="I27" s="23">
        <f t="shared" si="2"/>
        <v>0.35</v>
      </c>
      <c r="J27" s="30">
        <f>COUNTIF(K69ECE6!$K$13:$K$52,"Trung bình")</f>
        <v>0</v>
      </c>
      <c r="K27" s="23">
        <f t="shared" si="9"/>
        <v>0</v>
      </c>
      <c r="L27" s="30">
        <f>COUNTIF(K69ECE6!$K$13:$K$52,"Yếu")</f>
        <v>0</v>
      </c>
      <c r="M27" s="23">
        <f t="shared" si="4"/>
        <v>0</v>
      </c>
      <c r="N27" s="30">
        <f>COUNTIF(K69ECE6!$K$13:$K$52,"Kém")</f>
        <v>0</v>
      </c>
      <c r="O27" s="23">
        <f t="shared" si="10"/>
        <v>0</v>
      </c>
      <c r="P27" s="10">
        <f t="shared" si="11"/>
        <v>40</v>
      </c>
      <c r="Q27" s="11">
        <f t="shared" si="7"/>
        <v>1</v>
      </c>
    </row>
    <row r="28" spans="1:17" ht="16.5" x14ac:dyDescent="0.25">
      <c r="A28" s="19">
        <v>18</v>
      </c>
      <c r="B28" s="20" t="s">
        <v>77</v>
      </c>
      <c r="C28" s="22">
        <f>K69ECE7!A52</f>
        <v>40</v>
      </c>
      <c r="D28" s="30">
        <f>COUNTIF(K69ECE7!$K$13:$K$52,"Xuất sắc")</f>
        <v>15</v>
      </c>
      <c r="E28" s="23">
        <f t="shared" si="0"/>
        <v>0.375</v>
      </c>
      <c r="F28" s="30">
        <f>COUNTIF(K69ECE7!$K$13:$K$52,"Tốt")</f>
        <v>20</v>
      </c>
      <c r="G28" s="23">
        <f t="shared" si="8"/>
        <v>0.5</v>
      </c>
      <c r="H28" s="30">
        <f>COUNTIF(K69ECE7!$K$13:$K$52,"Khá")</f>
        <v>5</v>
      </c>
      <c r="I28" s="23">
        <f t="shared" si="2"/>
        <v>0.125</v>
      </c>
      <c r="J28" s="30">
        <f>COUNTIF(K69ECE7!$K$13:$K$52,"Trung bình")</f>
        <v>0</v>
      </c>
      <c r="K28" s="23">
        <f t="shared" si="9"/>
        <v>0</v>
      </c>
      <c r="L28" s="30">
        <f>COUNTIF(K69ECE7!$K$13:$K$52,"Yếu")</f>
        <v>0</v>
      </c>
      <c r="M28" s="23">
        <f t="shared" si="4"/>
        <v>0</v>
      </c>
      <c r="N28" s="30">
        <f>COUNTIF(K69ECE7!$K$13:$K$52,"Kém")</f>
        <v>0</v>
      </c>
      <c r="O28" s="23">
        <f t="shared" si="10"/>
        <v>0</v>
      </c>
      <c r="P28" s="10">
        <f t="shared" si="11"/>
        <v>40</v>
      </c>
      <c r="Q28" s="11">
        <f t="shared" si="7"/>
        <v>1</v>
      </c>
    </row>
    <row r="29" spans="1:17" ht="16.5" x14ac:dyDescent="0.25">
      <c r="A29" s="19">
        <v>19</v>
      </c>
      <c r="B29" s="20" t="s">
        <v>78</v>
      </c>
      <c r="C29" s="22">
        <f>K69ECE8!A53</f>
        <v>41</v>
      </c>
      <c r="D29" s="30">
        <f>COUNTIF(K69ECE8!$K$13:$K$53,"xuất sắc")</f>
        <v>17</v>
      </c>
      <c r="E29" s="23">
        <f t="shared" si="0"/>
        <v>0.41463414634146339</v>
      </c>
      <c r="F29" s="30">
        <f>COUNTIF(K69ECE8!$K$13:$K$53,"Tốt")</f>
        <v>20</v>
      </c>
      <c r="G29" s="23">
        <f t="shared" si="8"/>
        <v>0.48780487804878048</v>
      </c>
      <c r="H29" s="30">
        <f>COUNTIF(K69ECE8!$K$13:$K$53,"Khá")</f>
        <v>4</v>
      </c>
      <c r="I29" s="23">
        <f t="shared" si="2"/>
        <v>9.7560975609756101E-2</v>
      </c>
      <c r="J29" s="30">
        <f>COUNTIF(K69ECE8!$K$13:$K$53,"Trung bình")</f>
        <v>0</v>
      </c>
      <c r="K29" s="23">
        <f t="shared" si="9"/>
        <v>0</v>
      </c>
      <c r="L29" s="30">
        <f>COUNTIF(K69ECE8!$K$13:$K$53,"Yếu")</f>
        <v>0</v>
      </c>
      <c r="M29" s="23">
        <f t="shared" si="4"/>
        <v>0</v>
      </c>
      <c r="N29" s="30">
        <f>COUNTIF(K69ECE8!$K$13:$K$53,"Kém")</f>
        <v>0</v>
      </c>
      <c r="O29" s="23">
        <f t="shared" si="10"/>
        <v>0</v>
      </c>
      <c r="P29" s="10">
        <f t="shared" si="11"/>
        <v>41</v>
      </c>
      <c r="Q29" s="11">
        <f t="shared" si="7"/>
        <v>0.99999999999999989</v>
      </c>
    </row>
    <row r="30" spans="1:17" ht="16.5" x14ac:dyDescent="0.25">
      <c r="A30" s="19">
        <v>20</v>
      </c>
      <c r="B30" s="20" t="s">
        <v>79</v>
      </c>
      <c r="C30" s="22">
        <f>K69EEC1!A53</f>
        <v>41</v>
      </c>
      <c r="D30" s="30">
        <f>COUNTIF(K69EEC1!$K$13:$K$53,"Xuất sắc")</f>
        <v>14</v>
      </c>
      <c r="E30" s="23">
        <f t="shared" si="0"/>
        <v>0.34146341463414637</v>
      </c>
      <c r="F30" s="30">
        <f>COUNTIF(K69EEC1!$K$13:$K$53,"Tốt")</f>
        <v>18</v>
      </c>
      <c r="G30" s="23">
        <f t="shared" si="8"/>
        <v>0.43902439024390244</v>
      </c>
      <c r="H30" s="30">
        <f>COUNTIF(K69EEC1!$K$13:$K$53,"Khá")</f>
        <v>9</v>
      </c>
      <c r="I30" s="23">
        <f t="shared" si="2"/>
        <v>0.21951219512195122</v>
      </c>
      <c r="J30" s="30">
        <f>COUNTIF(K69EEC1!$K$13:$K$53,"Trung bình")</f>
        <v>0</v>
      </c>
      <c r="K30" s="23">
        <f t="shared" si="9"/>
        <v>0</v>
      </c>
      <c r="L30" s="30">
        <f>COUNTIF(K69EEC1!$K$13:$K$53,"Yếu")</f>
        <v>0</v>
      </c>
      <c r="M30" s="23">
        <f t="shared" si="4"/>
        <v>0</v>
      </c>
      <c r="N30" s="30">
        <f>COUNTIF(K69EEC1!$K$13:$K$53,"Kém")</f>
        <v>0</v>
      </c>
      <c r="O30" s="23">
        <f t="shared" si="10"/>
        <v>0</v>
      </c>
      <c r="P30" s="10">
        <f t="shared" si="11"/>
        <v>41</v>
      </c>
      <c r="Q30" s="11">
        <f t="shared" si="7"/>
        <v>1</v>
      </c>
    </row>
    <row r="31" spans="1:17" ht="16.5" x14ac:dyDescent="0.25">
      <c r="A31" s="19">
        <v>21</v>
      </c>
      <c r="B31" s="20" t="s">
        <v>80</v>
      </c>
      <c r="C31" s="22">
        <f>K69EEC2!A52</f>
        <v>40</v>
      </c>
      <c r="D31" s="30">
        <f>COUNTIF(K69EEC2!$K$13:$K$52,"Xuất sắc")</f>
        <v>15</v>
      </c>
      <c r="E31" s="23">
        <f t="shared" si="0"/>
        <v>0.375</v>
      </c>
      <c r="F31" s="30">
        <f>COUNTIF(K69EEC2!$K$13:$K$52,"Tốt")</f>
        <v>18</v>
      </c>
      <c r="G31" s="23">
        <f t="shared" si="8"/>
        <v>0.45</v>
      </c>
      <c r="H31" s="30">
        <f>COUNTIF(K69EEC2!$K$13:$K$52,"Khá")</f>
        <v>7</v>
      </c>
      <c r="I31" s="23">
        <f t="shared" si="2"/>
        <v>0.17499999999999999</v>
      </c>
      <c r="J31" s="30">
        <f>COUNTIF(K69EEC2!$K$13:$K$52,"Trung bình")</f>
        <v>0</v>
      </c>
      <c r="K31" s="23">
        <f t="shared" si="9"/>
        <v>0</v>
      </c>
      <c r="L31" s="30">
        <f>COUNTIF(K69EEC2!$K$13:$K$52,"Yếu")</f>
        <v>0</v>
      </c>
      <c r="M31" s="23">
        <f t="shared" si="4"/>
        <v>0</v>
      </c>
      <c r="N31" s="30">
        <f>COUNTIF(K69EEC2!$K$13:$K$52,"Kém")</f>
        <v>0</v>
      </c>
      <c r="O31" s="23">
        <f t="shared" si="10"/>
        <v>0</v>
      </c>
      <c r="P31" s="10">
        <f t="shared" si="11"/>
        <v>40</v>
      </c>
      <c r="Q31" s="11">
        <f t="shared" si="7"/>
        <v>1</v>
      </c>
    </row>
    <row r="32" spans="1:17" ht="16.5" x14ac:dyDescent="0.25">
      <c r="A32" s="19">
        <v>22</v>
      </c>
      <c r="B32" s="20" t="s">
        <v>81</v>
      </c>
      <c r="C32" s="22">
        <f>K69EEC3!A53</f>
        <v>41</v>
      </c>
      <c r="D32" s="30">
        <f>COUNTIF(K69EEC3!$K$13:$K$53,"Xuất sắc")</f>
        <v>15</v>
      </c>
      <c r="E32" s="23">
        <f t="shared" si="0"/>
        <v>0.36585365853658536</v>
      </c>
      <c r="F32" s="30">
        <f>COUNTIF(K69EEC3!$K$13:$K$53,"Tốt")</f>
        <v>21</v>
      </c>
      <c r="G32" s="23">
        <f t="shared" si="8"/>
        <v>0.51219512195121952</v>
      </c>
      <c r="H32" s="30">
        <f>COUNTIF(K69EEC3!$K$13:$K$53,"Khá")</f>
        <v>5</v>
      </c>
      <c r="I32" s="23">
        <f t="shared" si="2"/>
        <v>0.12195121951219512</v>
      </c>
      <c r="J32" s="30">
        <f>COUNTIF(K69EEC3!$K$13:$K$53,"Trung bình")</f>
        <v>0</v>
      </c>
      <c r="K32" s="23">
        <f t="shared" si="9"/>
        <v>0</v>
      </c>
      <c r="L32" s="30">
        <f>COUNTIF(K69EEC3!$K$13:$K$53,"Yếu")</f>
        <v>0</v>
      </c>
      <c r="M32" s="23">
        <f t="shared" si="4"/>
        <v>0</v>
      </c>
      <c r="N32" s="30">
        <f>COUNTIF(K69EEC3!$K$13:$K$53,"Kém")</f>
        <v>0</v>
      </c>
      <c r="O32" s="23">
        <f t="shared" si="10"/>
        <v>0</v>
      </c>
      <c r="P32" s="10">
        <f t="shared" si="11"/>
        <v>41</v>
      </c>
      <c r="Q32" s="11">
        <f t="shared" si="7"/>
        <v>1</v>
      </c>
    </row>
    <row r="33" spans="1:17" ht="16.5" x14ac:dyDescent="0.25">
      <c r="A33" s="19">
        <v>23</v>
      </c>
      <c r="B33" s="20" t="s">
        <v>82</v>
      </c>
      <c r="C33" s="22">
        <f>K69EEC4!A53</f>
        <v>41</v>
      </c>
      <c r="D33" s="30">
        <f>COUNTIF(K69EEC4!$K$13:$K$53,"Xuất sắc")</f>
        <v>12</v>
      </c>
      <c r="E33" s="23">
        <f t="shared" si="0"/>
        <v>0.29268292682926828</v>
      </c>
      <c r="F33" s="30">
        <f>COUNTIF(K69EEC4!$K$13:$K$53,"Tốt")</f>
        <v>16</v>
      </c>
      <c r="G33" s="23">
        <f t="shared" si="8"/>
        <v>0.3902439024390244</v>
      </c>
      <c r="H33" s="30">
        <f>COUNTIF(K69EEC4!$K$13:$K$53,"Khá")</f>
        <v>13</v>
      </c>
      <c r="I33" s="23">
        <f t="shared" si="2"/>
        <v>0.31707317073170732</v>
      </c>
      <c r="J33" s="30">
        <f>COUNTIF(K69EEC4!$K$13:$K$53,"Trung bình")</f>
        <v>0</v>
      </c>
      <c r="K33" s="23">
        <f t="shared" si="9"/>
        <v>0</v>
      </c>
      <c r="L33" s="30">
        <f>COUNTIF(K69EEC4!$K$13:$K$53,"Yếu")</f>
        <v>0</v>
      </c>
      <c r="M33" s="23">
        <f t="shared" si="4"/>
        <v>0</v>
      </c>
      <c r="N33" s="30">
        <f>COUNTIF(K69EEC4!$K$13:$K$53,"Kém")</f>
        <v>0</v>
      </c>
      <c r="O33" s="23">
        <f t="shared" si="10"/>
        <v>0</v>
      </c>
      <c r="P33" s="10">
        <f t="shared" si="11"/>
        <v>41</v>
      </c>
      <c r="Q33" s="11">
        <f t="shared" si="7"/>
        <v>1</v>
      </c>
    </row>
    <row r="34" spans="1:17" ht="16.5" x14ac:dyDescent="0.25">
      <c r="A34" s="19">
        <v>24</v>
      </c>
      <c r="B34" s="20" t="s">
        <v>83</v>
      </c>
      <c r="C34" s="22">
        <f>K69EEC5!A53</f>
        <v>41</v>
      </c>
      <c r="D34" s="30">
        <f>COUNTIF(K69EEC5!$K$13:$K$53,"Xuất sắc")</f>
        <v>11</v>
      </c>
      <c r="E34" s="23">
        <f t="shared" si="0"/>
        <v>0.26829268292682928</v>
      </c>
      <c r="F34" s="30">
        <f>COUNTIF(K69EEC5!$K$13:$K$53,"Tốt")</f>
        <v>25</v>
      </c>
      <c r="G34" s="23">
        <f t="shared" si="8"/>
        <v>0.6097560975609756</v>
      </c>
      <c r="H34" s="30">
        <f>COUNTIF(K69EEC5!$K$13:$K$53,"Khá")</f>
        <v>5</v>
      </c>
      <c r="I34" s="23">
        <f t="shared" si="2"/>
        <v>0.12195121951219512</v>
      </c>
      <c r="J34" s="30">
        <f>COUNTIF(K69EEC5!$K$13:$K$53,"Trung bình")</f>
        <v>0</v>
      </c>
      <c r="K34" s="23">
        <f t="shared" si="9"/>
        <v>0</v>
      </c>
      <c r="L34" s="30">
        <f>COUNTIF(K69EEC5!$K$13:$K$53,"Yếu")</f>
        <v>0</v>
      </c>
      <c r="M34" s="23">
        <f t="shared" si="4"/>
        <v>0</v>
      </c>
      <c r="N34" s="30">
        <f>COUNTIF(K69EEC5!$K$13:$K$53,"Kém")</f>
        <v>0</v>
      </c>
      <c r="O34" s="23">
        <f t="shared" si="10"/>
        <v>0</v>
      </c>
      <c r="P34" s="10">
        <f t="shared" si="11"/>
        <v>41</v>
      </c>
      <c r="Q34" s="11">
        <f t="shared" si="7"/>
        <v>1</v>
      </c>
    </row>
    <row r="35" spans="1:17" ht="16.5" x14ac:dyDescent="0.25">
      <c r="A35" s="19">
        <v>25</v>
      </c>
      <c r="B35" s="20" t="s">
        <v>84</v>
      </c>
      <c r="C35" s="22">
        <f>K69EEC6!A52</f>
        <v>40</v>
      </c>
      <c r="D35" s="30">
        <f>COUNTIF(K69EEC6!$K$13:$K$52,"Xuất sắc")</f>
        <v>14</v>
      </c>
      <c r="E35" s="23">
        <f t="shared" si="0"/>
        <v>0.35</v>
      </c>
      <c r="F35" s="30">
        <f>COUNTIF(K69EEC6!$K$13:$K$52,"Tốt")</f>
        <v>20</v>
      </c>
      <c r="G35" s="23">
        <f t="shared" si="8"/>
        <v>0.5</v>
      </c>
      <c r="H35" s="30">
        <f>COUNTIF(K69EEC6!$K$13:$K$52,"Khá")</f>
        <v>6</v>
      </c>
      <c r="I35" s="23">
        <f t="shared" si="2"/>
        <v>0.15</v>
      </c>
      <c r="J35" s="30">
        <f>COUNTIF(K69EEC6!$K$13:$K$52,"Trung bình")</f>
        <v>0</v>
      </c>
      <c r="K35" s="23">
        <f t="shared" si="9"/>
        <v>0</v>
      </c>
      <c r="L35" s="30">
        <f>COUNTIF(K69EEC6!$K$13:$K$52,"Yếu")</f>
        <v>0</v>
      </c>
      <c r="M35" s="23">
        <f t="shared" si="4"/>
        <v>0</v>
      </c>
      <c r="N35" s="30">
        <f>COUNTIF(K69EEC6!$K$13:$K$52,"Kém")</f>
        <v>0</v>
      </c>
      <c r="O35" s="23">
        <f t="shared" si="10"/>
        <v>0</v>
      </c>
      <c r="P35" s="10">
        <f t="shared" si="11"/>
        <v>40</v>
      </c>
      <c r="Q35" s="11">
        <f t="shared" si="7"/>
        <v>1</v>
      </c>
    </row>
    <row r="36" spans="1:17" ht="16.5" x14ac:dyDescent="0.25">
      <c r="A36" s="19">
        <v>26</v>
      </c>
      <c r="B36" s="20" t="s">
        <v>85</v>
      </c>
      <c r="C36" s="22">
        <f>K69EEC7!A53</f>
        <v>41</v>
      </c>
      <c r="D36" s="30">
        <f>COUNTIF(K69EEC7!$K$13:$K$53,"Xuất sắc")</f>
        <v>11</v>
      </c>
      <c r="E36" s="23">
        <f t="shared" si="0"/>
        <v>0.26829268292682928</v>
      </c>
      <c r="F36" s="30">
        <f>COUNTIF(K69EEC7!$K$13:$K$53,"Tốt")</f>
        <v>21</v>
      </c>
      <c r="G36" s="23">
        <f t="shared" si="8"/>
        <v>0.51219512195121952</v>
      </c>
      <c r="H36" s="30">
        <f>COUNTIF(K69EEC7!$K$13:$K$53,"Khá")</f>
        <v>8</v>
      </c>
      <c r="I36" s="23">
        <f t="shared" si="2"/>
        <v>0.1951219512195122</v>
      </c>
      <c r="J36" s="30">
        <f>COUNTIF(K69EEC7!$K$13:$K$53,"Trung bình")</f>
        <v>1</v>
      </c>
      <c r="K36" s="23">
        <f t="shared" si="9"/>
        <v>2.4390243902439025E-2</v>
      </c>
      <c r="L36" s="30">
        <f>COUNTIF(K69EEC7!$K$13:$K$53,"Yếu")</f>
        <v>0</v>
      </c>
      <c r="M36" s="23">
        <f t="shared" si="4"/>
        <v>0</v>
      </c>
      <c r="N36" s="30">
        <f>COUNTIF(K69EEC7!$K$13:$K$53,"Kém")</f>
        <v>0</v>
      </c>
      <c r="O36" s="23">
        <f t="shared" si="10"/>
        <v>0</v>
      </c>
      <c r="P36" s="10">
        <f t="shared" si="11"/>
        <v>41</v>
      </c>
      <c r="Q36" s="11">
        <f t="shared" si="7"/>
        <v>1</v>
      </c>
    </row>
    <row r="37" spans="1:17" ht="16.5" x14ac:dyDescent="0.25">
      <c r="A37" s="19">
        <v>27</v>
      </c>
      <c r="B37" s="20" t="s">
        <v>86</v>
      </c>
      <c r="C37" s="22">
        <f>K69EEC8!A54</f>
        <v>42</v>
      </c>
      <c r="D37" s="30">
        <f>COUNTIF(K69EEC8!$K$13:$K$54,"xuất sắc")</f>
        <v>13</v>
      </c>
      <c r="E37" s="23">
        <f t="shared" si="0"/>
        <v>0.30952380952380953</v>
      </c>
      <c r="F37" s="30">
        <f>COUNTIF(K69EEC8!$K$13:$K$54,"Tốt")</f>
        <v>25</v>
      </c>
      <c r="G37" s="23">
        <f t="shared" si="8"/>
        <v>0.59523809523809523</v>
      </c>
      <c r="H37" s="30">
        <f>COUNTIF(K69EEC8!$K$13:$K$54,"Khá")</f>
        <v>4</v>
      </c>
      <c r="I37" s="23">
        <f t="shared" si="2"/>
        <v>9.5238095238095233E-2</v>
      </c>
      <c r="J37" s="30">
        <f>COUNTIF(K69EEC8!$K$13:$K$54,"Trung bình")</f>
        <v>0</v>
      </c>
      <c r="K37" s="23">
        <f t="shared" si="9"/>
        <v>0</v>
      </c>
      <c r="L37" s="30">
        <f>COUNTIF(K69EEC8!$K$13:$K$54,"Yếu")</f>
        <v>0</v>
      </c>
      <c r="M37" s="23">
        <f t="shared" si="4"/>
        <v>0</v>
      </c>
      <c r="N37" s="30">
        <f>COUNTIF(K69EEC8!$K$13:$K$54,"Kém")</f>
        <v>0</v>
      </c>
      <c r="O37" s="23">
        <f t="shared" si="10"/>
        <v>0</v>
      </c>
      <c r="P37" s="10">
        <f t="shared" si="11"/>
        <v>42</v>
      </c>
      <c r="Q37" s="11">
        <f t="shared" si="7"/>
        <v>1</v>
      </c>
    </row>
    <row r="38" spans="1:17" ht="16.5" x14ac:dyDescent="0.25">
      <c r="A38" s="19">
        <v>28</v>
      </c>
      <c r="B38" s="20" t="s">
        <v>87</v>
      </c>
      <c r="C38" s="22">
        <f>K69ERE1!A51</f>
        <v>39</v>
      </c>
      <c r="D38" s="30">
        <f>COUNTIF(K69ERE1!$K$13:$K$51,"Xuất sắc")</f>
        <v>14</v>
      </c>
      <c r="E38" s="23">
        <f t="shared" si="0"/>
        <v>0.35897435897435898</v>
      </c>
      <c r="F38" s="30">
        <f>COUNTIF(K69ERE1!$K$13:$K$51,"Tốt")</f>
        <v>22</v>
      </c>
      <c r="G38" s="23">
        <f t="shared" si="8"/>
        <v>0.5641025641025641</v>
      </c>
      <c r="H38" s="30">
        <f>COUNTIF(K69ERE1!$K$13:$K$51,"Khá")</f>
        <v>3</v>
      </c>
      <c r="I38" s="23">
        <f t="shared" si="2"/>
        <v>7.6923076923076927E-2</v>
      </c>
      <c r="J38" s="30">
        <f>COUNTIF(K69ERE1!$K$13:$K$51,"Trung bình")</f>
        <v>0</v>
      </c>
      <c r="K38" s="23">
        <f t="shared" si="9"/>
        <v>0</v>
      </c>
      <c r="L38" s="30">
        <f>COUNTIF(K69ERE1!$K$13:$K$51,"yếu")</f>
        <v>0</v>
      </c>
      <c r="M38" s="23">
        <f t="shared" si="4"/>
        <v>0</v>
      </c>
      <c r="N38" s="30">
        <f>COUNTIF(K69ERE1!$K$13:$K$51,"Kém")</f>
        <v>0</v>
      </c>
      <c r="O38" s="23">
        <f t="shared" si="10"/>
        <v>0</v>
      </c>
      <c r="P38" s="10">
        <f t="shared" si="11"/>
        <v>39</v>
      </c>
      <c r="Q38" s="11">
        <f t="shared" si="7"/>
        <v>1</v>
      </c>
    </row>
    <row r="39" spans="1:17" ht="16.5" x14ac:dyDescent="0.25">
      <c r="A39" s="19">
        <v>29</v>
      </c>
      <c r="B39" s="20" t="s">
        <v>88</v>
      </c>
      <c r="C39" s="22">
        <f>K69ERE2!A52</f>
        <v>40</v>
      </c>
      <c r="D39" s="30">
        <f>COUNTIF(K69ERE2!$K$13:$K$52,"Xuất sắc")</f>
        <v>8</v>
      </c>
      <c r="E39" s="23">
        <f t="shared" si="0"/>
        <v>0.2</v>
      </c>
      <c r="F39" s="30">
        <f>COUNTIF(K69ERE2!$K$13:$K$52,"Tốt")</f>
        <v>23</v>
      </c>
      <c r="G39" s="23">
        <f t="shared" si="8"/>
        <v>0.57499999999999996</v>
      </c>
      <c r="H39" s="30">
        <f>COUNTIF(K69ERE2!$K$13:$K$52,"Khá")</f>
        <v>8</v>
      </c>
      <c r="I39" s="23">
        <f t="shared" si="2"/>
        <v>0.2</v>
      </c>
      <c r="J39" s="30">
        <f>COUNTIF(K69ERE2!$K$13:$K$52,"Trung bình")</f>
        <v>0</v>
      </c>
      <c r="K39" s="23">
        <f t="shared" si="9"/>
        <v>0</v>
      </c>
      <c r="L39" s="30">
        <f>COUNTIF(K69ERE2!$K$13:$K$52,"Yếu")</f>
        <v>0</v>
      </c>
      <c r="M39" s="23">
        <f t="shared" si="4"/>
        <v>0</v>
      </c>
      <c r="N39" s="30">
        <f>COUNTIF(K69ERE2!$K$13:$K$52,"Kém")</f>
        <v>1</v>
      </c>
      <c r="O39" s="23">
        <f t="shared" si="10"/>
        <v>2.5000000000000001E-2</v>
      </c>
      <c r="P39" s="10">
        <f t="shared" si="11"/>
        <v>40</v>
      </c>
      <c r="Q39" s="11">
        <f t="shared" si="7"/>
        <v>0.99999999999999989</v>
      </c>
    </row>
    <row r="40" spans="1:17" s="1" customFormat="1" ht="15.75" x14ac:dyDescent="0.25">
      <c r="A40" s="41" t="s">
        <v>28</v>
      </c>
      <c r="B40" s="42"/>
      <c r="C40" s="24">
        <f>SUM(D40,F40,H40,J40,L40,N40)</f>
        <v>902</v>
      </c>
      <c r="D40" s="5">
        <f>SUM(D19:D39)</f>
        <v>338</v>
      </c>
      <c r="E40" s="23">
        <f t="shared" si="0"/>
        <v>0.37472283813747226</v>
      </c>
      <c r="F40" s="5">
        <f>SUM(F19:F39)</f>
        <v>415</v>
      </c>
      <c r="G40" s="25">
        <f t="shared" ref="G40" si="12">F40/C40</f>
        <v>0.46008869179600886</v>
      </c>
      <c r="H40" s="5">
        <f>SUM(H19:H39)</f>
        <v>145</v>
      </c>
      <c r="I40" s="25">
        <f t="shared" ref="I40" si="13">H40/C40</f>
        <v>0.1607538802660754</v>
      </c>
      <c r="J40" s="5">
        <f>SUM(J19:J39)</f>
        <v>3</v>
      </c>
      <c r="K40" s="25">
        <f t="shared" ref="K40" si="14">J40/C40</f>
        <v>3.3259423503325942E-3</v>
      </c>
      <c r="L40" s="5">
        <f>SUM(L19:L39)</f>
        <v>0</v>
      </c>
      <c r="M40" s="25">
        <f t="shared" ref="M40" si="15">L40/C40</f>
        <v>0</v>
      </c>
      <c r="N40" s="5">
        <f>SUM(N19:N39)</f>
        <v>1</v>
      </c>
      <c r="O40" s="25">
        <f t="shared" ref="O40" si="16">N40/C40</f>
        <v>1.1086474501108647E-3</v>
      </c>
      <c r="P40" s="12">
        <f>SUM(P19:P39)</f>
        <v>902</v>
      </c>
      <c r="Q40" s="11">
        <f t="shared" ref="Q40" si="17">SUM(E40,G40,I40,K40,M40,O40)</f>
        <v>0.99999999999999989</v>
      </c>
    </row>
  </sheetData>
  <mergeCells count="16">
    <mergeCell ref="A40:B40"/>
    <mergeCell ref="A1:F1"/>
    <mergeCell ref="I1:O1"/>
    <mergeCell ref="A2:F2"/>
    <mergeCell ref="I2:O2"/>
    <mergeCell ref="B5:O5"/>
    <mergeCell ref="A8:A10"/>
    <mergeCell ref="B8:B10"/>
    <mergeCell ref="C8:C10"/>
    <mergeCell ref="D8:O8"/>
    <mergeCell ref="D9:E9"/>
    <mergeCell ref="F9:G9"/>
    <mergeCell ref="H9:I9"/>
    <mergeCell ref="J9:K9"/>
    <mergeCell ref="L9:M9"/>
    <mergeCell ref="N9:O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BDF6F-7452-4DB0-BE9A-75B8C8F214EF}">
  <dimension ref="A1:K50"/>
  <sheetViews>
    <sheetView topLeftCell="A37" workbookViewId="0">
      <selection activeCell="E10" sqref="E10:G12"/>
    </sheetView>
  </sheetViews>
  <sheetFormatPr defaultRowHeight="15" x14ac:dyDescent="0.25"/>
  <cols>
    <col min="1" max="1" width="6.125" style="4" customWidth="1"/>
    <col min="2" max="2" width="9" style="4"/>
    <col min="3" max="3" width="21.25" style="1" bestFit="1" customWidth="1"/>
    <col min="4" max="4" width="11.375" style="4" customWidth="1"/>
    <col min="5" max="5" width="6.875" style="4" bestFit="1" customWidth="1"/>
    <col min="6" max="8" width="5.375" style="4" bestFit="1" customWidth="1"/>
    <col min="9" max="9" width="9" style="1"/>
    <col min="10" max="10" width="5.375" style="4" bestFit="1" customWidth="1"/>
    <col min="11" max="16384" width="9" style="1"/>
  </cols>
  <sheetData>
    <row r="1" spans="1:11" ht="16.5" x14ac:dyDescent="0.25">
      <c r="A1" s="35" t="s">
        <v>0</v>
      </c>
      <c r="B1" s="35"/>
      <c r="C1" s="35"/>
      <c r="D1" s="35"/>
      <c r="G1" s="36" t="s">
        <v>2</v>
      </c>
      <c r="H1" s="36"/>
      <c r="I1" s="36"/>
      <c r="J1" s="36"/>
      <c r="K1" s="36"/>
    </row>
    <row r="2" spans="1:11" ht="16.5" x14ac:dyDescent="0.25">
      <c r="A2" s="37" t="s">
        <v>1</v>
      </c>
      <c r="B2" s="37"/>
      <c r="C2" s="37"/>
      <c r="D2" s="37"/>
      <c r="G2" s="36" t="s">
        <v>3</v>
      </c>
      <c r="H2" s="36"/>
      <c r="I2" s="36"/>
      <c r="J2" s="36"/>
      <c r="K2" s="36"/>
    </row>
    <row r="5" spans="1:11" ht="19.5" x14ac:dyDescent="0.25">
      <c r="A5" s="34" t="s">
        <v>4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ht="19.5" x14ac:dyDescent="0.25">
      <c r="A6" s="34" t="s">
        <v>33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ht="19.5" x14ac:dyDescent="0.25">
      <c r="A7" s="34" t="s">
        <v>20</v>
      </c>
      <c r="B7" s="34"/>
      <c r="C7" s="34"/>
      <c r="D7" s="34"/>
      <c r="E7" s="34"/>
      <c r="F7" s="34"/>
      <c r="G7" s="34"/>
      <c r="H7" s="34"/>
      <c r="I7" s="34"/>
      <c r="J7" s="34"/>
      <c r="K7" s="34"/>
    </row>
    <row r="10" spans="1:11" ht="15.75" x14ac:dyDescent="0.25">
      <c r="A10" s="39" t="s">
        <v>5</v>
      </c>
      <c r="B10" s="40" t="s">
        <v>6</v>
      </c>
      <c r="C10" s="40" t="s">
        <v>7</v>
      </c>
      <c r="D10" s="40" t="s">
        <v>8</v>
      </c>
      <c r="E10" s="31" t="s">
        <v>9</v>
      </c>
      <c r="F10" s="31" t="s">
        <v>9</v>
      </c>
      <c r="G10" s="31" t="s">
        <v>9</v>
      </c>
      <c r="H10" s="40" t="s">
        <v>13</v>
      </c>
      <c r="I10" s="40"/>
      <c r="J10" s="40" t="s">
        <v>13</v>
      </c>
      <c r="K10" s="40"/>
    </row>
    <row r="11" spans="1:11" ht="36.75" customHeight="1" x14ac:dyDescent="0.25">
      <c r="A11" s="39"/>
      <c r="B11" s="40"/>
      <c r="C11" s="40"/>
      <c r="D11" s="40"/>
      <c r="E11" s="32" t="s">
        <v>10</v>
      </c>
      <c r="F11" s="32" t="s">
        <v>11</v>
      </c>
      <c r="G11" s="32" t="s">
        <v>12</v>
      </c>
      <c r="H11" s="40" t="s">
        <v>14</v>
      </c>
      <c r="I11" s="40"/>
      <c r="J11" s="40" t="s">
        <v>29</v>
      </c>
      <c r="K11" s="40"/>
    </row>
    <row r="12" spans="1:11" ht="15.75" x14ac:dyDescent="0.25">
      <c r="A12" s="39"/>
      <c r="B12" s="40"/>
      <c r="C12" s="40"/>
      <c r="D12" s="40"/>
      <c r="E12" s="33"/>
      <c r="F12" s="33"/>
      <c r="G12" s="33"/>
      <c r="H12" s="5" t="s">
        <v>9</v>
      </c>
      <c r="I12" s="5" t="s">
        <v>15</v>
      </c>
      <c r="J12" s="5" t="s">
        <v>9</v>
      </c>
      <c r="K12" s="5" t="s">
        <v>15</v>
      </c>
    </row>
    <row r="13" spans="1:11" x14ac:dyDescent="0.25">
      <c r="A13" s="13">
        <v>1</v>
      </c>
      <c r="B13" s="13">
        <v>21020557</v>
      </c>
      <c r="C13" s="14" t="s">
        <v>335</v>
      </c>
      <c r="D13" s="15">
        <v>37905</v>
      </c>
      <c r="E13" s="13">
        <v>80</v>
      </c>
      <c r="F13" s="13">
        <v>80</v>
      </c>
      <c r="G13" s="13">
        <v>80</v>
      </c>
      <c r="H13" s="13">
        <v>80</v>
      </c>
      <c r="I13" s="17" t="str">
        <f t="shared" ref="I13:K48" si="0">IF(H13&gt;=90,"Xuất sắc",IF(H13&gt;=80,"Tốt", IF(H13&gt;=65,"Khá",IF(H13&gt;=50,"Trung bình", IF(H13&gt;=35, "Yếu", "Kém")))))</f>
        <v>Tốt</v>
      </c>
      <c r="J13" s="13">
        <v>80</v>
      </c>
      <c r="K13" s="17" t="str">
        <f t="shared" si="0"/>
        <v>Tốt</v>
      </c>
    </row>
    <row r="14" spans="1:11" x14ac:dyDescent="0.25">
      <c r="A14" s="13">
        <v>2</v>
      </c>
      <c r="B14" s="13">
        <v>21020428</v>
      </c>
      <c r="C14" s="14" t="s">
        <v>330</v>
      </c>
      <c r="D14" s="15">
        <v>37656</v>
      </c>
      <c r="E14" s="13">
        <v>90</v>
      </c>
      <c r="F14" s="13">
        <v>90</v>
      </c>
      <c r="G14" s="13">
        <v>90</v>
      </c>
      <c r="H14" s="13">
        <v>90</v>
      </c>
      <c r="I14" s="17" t="str">
        <f t="shared" si="0"/>
        <v>Xuất sắc</v>
      </c>
      <c r="J14" s="13">
        <v>90</v>
      </c>
      <c r="K14" s="17" t="str">
        <f t="shared" si="0"/>
        <v>Xuất sắc</v>
      </c>
    </row>
    <row r="15" spans="1:11" x14ac:dyDescent="0.25">
      <c r="A15" s="13">
        <v>3</v>
      </c>
      <c r="B15" s="13">
        <v>21020888</v>
      </c>
      <c r="C15" s="14" t="s">
        <v>346</v>
      </c>
      <c r="D15" s="15">
        <v>37911</v>
      </c>
      <c r="E15" s="13">
        <v>92</v>
      </c>
      <c r="F15" s="13">
        <v>92</v>
      </c>
      <c r="G15" s="13">
        <v>92</v>
      </c>
      <c r="H15" s="13">
        <v>92</v>
      </c>
      <c r="I15" s="17" t="str">
        <f t="shared" si="0"/>
        <v>Xuất sắc</v>
      </c>
      <c r="J15" s="13">
        <v>92</v>
      </c>
      <c r="K15" s="17" t="str">
        <f t="shared" si="0"/>
        <v>Xuất sắc</v>
      </c>
    </row>
    <row r="16" spans="1:11" x14ac:dyDescent="0.25">
      <c r="A16" s="13">
        <v>4</v>
      </c>
      <c r="B16" s="13">
        <v>21020559</v>
      </c>
      <c r="C16" s="14" t="s">
        <v>336</v>
      </c>
      <c r="D16" s="15">
        <v>37928</v>
      </c>
      <c r="E16" s="13">
        <v>90</v>
      </c>
      <c r="F16" s="13">
        <v>90</v>
      </c>
      <c r="G16" s="13">
        <v>90</v>
      </c>
      <c r="H16" s="13">
        <v>90</v>
      </c>
      <c r="I16" s="17" t="str">
        <f t="shared" si="0"/>
        <v>Xuất sắc</v>
      </c>
      <c r="J16" s="13">
        <v>90</v>
      </c>
      <c r="K16" s="17" t="str">
        <f t="shared" si="0"/>
        <v>Xuất sắc</v>
      </c>
    </row>
    <row r="17" spans="1:11" x14ac:dyDescent="0.25">
      <c r="A17" s="13">
        <v>5</v>
      </c>
      <c r="B17" s="13">
        <v>21020891</v>
      </c>
      <c r="C17" s="14" t="s">
        <v>347</v>
      </c>
      <c r="D17" s="15">
        <v>37927</v>
      </c>
      <c r="E17" s="13">
        <v>90</v>
      </c>
      <c r="F17" s="13">
        <v>90</v>
      </c>
      <c r="G17" s="13">
        <v>90</v>
      </c>
      <c r="H17" s="13">
        <v>90</v>
      </c>
      <c r="I17" s="17" t="str">
        <f t="shared" si="0"/>
        <v>Xuất sắc</v>
      </c>
      <c r="J17" s="13">
        <v>90</v>
      </c>
      <c r="K17" s="17" t="str">
        <f t="shared" si="0"/>
        <v>Xuất sắc</v>
      </c>
    </row>
    <row r="18" spans="1:11" x14ac:dyDescent="0.25">
      <c r="A18" s="13">
        <v>6</v>
      </c>
      <c r="B18" s="13">
        <v>21020135</v>
      </c>
      <c r="C18" s="14" t="s">
        <v>327</v>
      </c>
      <c r="D18" s="15">
        <v>37754</v>
      </c>
      <c r="E18" s="13">
        <v>90</v>
      </c>
      <c r="F18" s="13">
        <v>90</v>
      </c>
      <c r="G18" s="13">
        <v>90</v>
      </c>
      <c r="H18" s="13">
        <v>90</v>
      </c>
      <c r="I18" s="17" t="str">
        <f t="shared" si="0"/>
        <v>Xuất sắc</v>
      </c>
      <c r="J18" s="13">
        <v>90</v>
      </c>
      <c r="K18" s="17" t="str">
        <f t="shared" si="0"/>
        <v>Xuất sắc</v>
      </c>
    </row>
    <row r="19" spans="1:11" x14ac:dyDescent="0.25">
      <c r="A19" s="13">
        <v>7</v>
      </c>
      <c r="B19" s="13">
        <v>21020430</v>
      </c>
      <c r="C19" s="14" t="s">
        <v>331</v>
      </c>
      <c r="D19" s="15">
        <v>37730</v>
      </c>
      <c r="E19" s="13">
        <v>80</v>
      </c>
      <c r="F19" s="13">
        <v>80</v>
      </c>
      <c r="G19" s="13">
        <v>80</v>
      </c>
      <c r="H19" s="13">
        <v>80</v>
      </c>
      <c r="I19" s="17" t="str">
        <f t="shared" si="0"/>
        <v>Tốt</v>
      </c>
      <c r="J19" s="13">
        <v>80</v>
      </c>
      <c r="K19" s="17" t="str">
        <f t="shared" si="0"/>
        <v>Tốt</v>
      </c>
    </row>
    <row r="20" spans="1:11" x14ac:dyDescent="0.25">
      <c r="A20" s="13">
        <v>8</v>
      </c>
      <c r="B20" s="13">
        <v>21020431</v>
      </c>
      <c r="C20" s="14" t="s">
        <v>332</v>
      </c>
      <c r="D20" s="15">
        <v>37676</v>
      </c>
      <c r="E20" s="13">
        <v>90</v>
      </c>
      <c r="F20" s="13">
        <v>90</v>
      </c>
      <c r="G20" s="13">
        <v>90</v>
      </c>
      <c r="H20" s="13">
        <v>90</v>
      </c>
      <c r="I20" s="17" t="str">
        <f t="shared" si="0"/>
        <v>Xuất sắc</v>
      </c>
      <c r="J20" s="13">
        <v>90</v>
      </c>
      <c r="K20" s="17" t="str">
        <f t="shared" si="0"/>
        <v>Xuất sắc</v>
      </c>
    </row>
    <row r="21" spans="1:11" x14ac:dyDescent="0.25">
      <c r="A21" s="13">
        <v>9</v>
      </c>
      <c r="B21" s="13">
        <v>21020892</v>
      </c>
      <c r="C21" s="14" t="s">
        <v>348</v>
      </c>
      <c r="D21" s="15">
        <v>37659</v>
      </c>
      <c r="E21" s="13">
        <v>90</v>
      </c>
      <c r="F21" s="13">
        <v>90</v>
      </c>
      <c r="G21" s="13">
        <v>90</v>
      </c>
      <c r="H21" s="13">
        <v>90</v>
      </c>
      <c r="I21" s="17" t="str">
        <f t="shared" si="0"/>
        <v>Xuất sắc</v>
      </c>
      <c r="J21" s="13">
        <v>90</v>
      </c>
      <c r="K21" s="17" t="str">
        <f t="shared" si="0"/>
        <v>Xuất sắc</v>
      </c>
    </row>
    <row r="22" spans="1:11" x14ac:dyDescent="0.25">
      <c r="A22" s="13">
        <v>10</v>
      </c>
      <c r="B22" s="13">
        <v>21021662</v>
      </c>
      <c r="C22" s="14" t="s">
        <v>362</v>
      </c>
      <c r="D22" s="15">
        <v>37476</v>
      </c>
      <c r="E22" s="13">
        <v>70</v>
      </c>
      <c r="F22" s="13">
        <v>77</v>
      </c>
      <c r="G22" s="13">
        <v>77</v>
      </c>
      <c r="H22" s="13">
        <v>77</v>
      </c>
      <c r="I22" s="17" t="str">
        <f t="shared" si="0"/>
        <v>Khá</v>
      </c>
      <c r="J22" s="13">
        <v>77</v>
      </c>
      <c r="K22" s="17" t="str">
        <f t="shared" si="0"/>
        <v>Khá</v>
      </c>
    </row>
    <row r="23" spans="1:11" x14ac:dyDescent="0.25">
      <c r="A23" s="13">
        <v>11</v>
      </c>
      <c r="B23" s="13">
        <v>21020898</v>
      </c>
      <c r="C23" s="14" t="s">
        <v>349</v>
      </c>
      <c r="D23" s="15">
        <v>37722</v>
      </c>
      <c r="E23" s="13">
        <v>90</v>
      </c>
      <c r="F23" s="13">
        <v>90</v>
      </c>
      <c r="G23" s="13">
        <v>90</v>
      </c>
      <c r="H23" s="13">
        <v>90</v>
      </c>
      <c r="I23" s="17" t="str">
        <f t="shared" si="0"/>
        <v>Xuất sắc</v>
      </c>
      <c r="J23" s="13">
        <v>90</v>
      </c>
      <c r="K23" s="17" t="str">
        <f t="shared" si="0"/>
        <v>Xuất sắc</v>
      </c>
    </row>
    <row r="24" spans="1:11" x14ac:dyDescent="0.25">
      <c r="A24" s="13">
        <v>12</v>
      </c>
      <c r="B24" s="13">
        <v>21020899</v>
      </c>
      <c r="C24" s="14" t="s">
        <v>350</v>
      </c>
      <c r="D24" s="15">
        <v>37669</v>
      </c>
      <c r="E24" s="13">
        <v>90</v>
      </c>
      <c r="F24" s="13">
        <v>90</v>
      </c>
      <c r="G24" s="13">
        <v>90</v>
      </c>
      <c r="H24" s="13">
        <v>90</v>
      </c>
      <c r="I24" s="17" t="str">
        <f t="shared" si="0"/>
        <v>Xuất sắc</v>
      </c>
      <c r="J24" s="13">
        <v>90</v>
      </c>
      <c r="K24" s="17" t="str">
        <f t="shared" si="0"/>
        <v>Xuất sắc</v>
      </c>
    </row>
    <row r="25" spans="1:11" x14ac:dyDescent="0.25">
      <c r="A25" s="13">
        <v>13</v>
      </c>
      <c r="B25" s="13">
        <v>21020138</v>
      </c>
      <c r="C25" s="14" t="s">
        <v>328</v>
      </c>
      <c r="D25" s="15">
        <v>37853</v>
      </c>
      <c r="E25" s="13">
        <v>90</v>
      </c>
      <c r="F25" s="13">
        <v>90</v>
      </c>
      <c r="G25" s="13">
        <v>90</v>
      </c>
      <c r="H25" s="13">
        <v>90</v>
      </c>
      <c r="I25" s="17" t="str">
        <f t="shared" si="0"/>
        <v>Xuất sắc</v>
      </c>
      <c r="J25" s="13">
        <v>90</v>
      </c>
      <c r="K25" s="17" t="str">
        <f t="shared" si="0"/>
        <v>Xuất sắc</v>
      </c>
    </row>
    <row r="26" spans="1:11" x14ac:dyDescent="0.25">
      <c r="A26" s="13">
        <v>14</v>
      </c>
      <c r="B26" s="13">
        <v>21020906</v>
      </c>
      <c r="C26" s="14" t="s">
        <v>351</v>
      </c>
      <c r="D26" s="15">
        <v>37816</v>
      </c>
      <c r="E26" s="13">
        <v>90</v>
      </c>
      <c r="F26" s="13">
        <v>90</v>
      </c>
      <c r="G26" s="13">
        <v>90</v>
      </c>
      <c r="H26" s="13">
        <v>90</v>
      </c>
      <c r="I26" s="17" t="str">
        <f t="shared" si="0"/>
        <v>Xuất sắc</v>
      </c>
      <c r="J26" s="13">
        <v>90</v>
      </c>
      <c r="K26" s="17" t="str">
        <f t="shared" si="0"/>
        <v>Xuất sắc</v>
      </c>
    </row>
    <row r="27" spans="1:11" x14ac:dyDescent="0.25">
      <c r="A27" s="13">
        <v>15</v>
      </c>
      <c r="B27" s="13">
        <v>21020912</v>
      </c>
      <c r="C27" s="14" t="s">
        <v>352</v>
      </c>
      <c r="D27" s="15">
        <v>37696</v>
      </c>
      <c r="E27" s="13">
        <v>90</v>
      </c>
      <c r="F27" s="13">
        <v>90</v>
      </c>
      <c r="G27" s="13">
        <v>90</v>
      </c>
      <c r="H27" s="13">
        <v>90</v>
      </c>
      <c r="I27" s="17" t="str">
        <f t="shared" si="0"/>
        <v>Xuất sắc</v>
      </c>
      <c r="J27" s="13">
        <v>90</v>
      </c>
      <c r="K27" s="17" t="str">
        <f t="shared" si="0"/>
        <v>Xuất sắc</v>
      </c>
    </row>
    <row r="28" spans="1:11" x14ac:dyDescent="0.25">
      <c r="A28" s="13">
        <v>16</v>
      </c>
      <c r="B28" s="13">
        <v>21020913</v>
      </c>
      <c r="C28" s="14" t="s">
        <v>353</v>
      </c>
      <c r="D28" s="15">
        <v>37663</v>
      </c>
      <c r="E28" s="13">
        <v>90</v>
      </c>
      <c r="F28" s="13">
        <v>90</v>
      </c>
      <c r="G28" s="13">
        <v>90</v>
      </c>
      <c r="H28" s="13">
        <v>90</v>
      </c>
      <c r="I28" s="17" t="str">
        <f t="shared" si="0"/>
        <v>Xuất sắc</v>
      </c>
      <c r="J28" s="13">
        <v>90</v>
      </c>
      <c r="K28" s="17" t="str">
        <f t="shared" si="0"/>
        <v>Xuất sắc</v>
      </c>
    </row>
    <row r="29" spans="1:11" x14ac:dyDescent="0.25">
      <c r="A29" s="13">
        <v>17</v>
      </c>
      <c r="B29" s="13">
        <v>21020915</v>
      </c>
      <c r="C29" s="14" t="s">
        <v>354</v>
      </c>
      <c r="D29" s="15">
        <v>37839</v>
      </c>
      <c r="E29" s="13">
        <v>77</v>
      </c>
      <c r="F29" s="13">
        <v>77</v>
      </c>
      <c r="G29" s="13">
        <v>77</v>
      </c>
      <c r="H29" s="13">
        <v>77</v>
      </c>
      <c r="I29" s="17" t="str">
        <f t="shared" si="0"/>
        <v>Khá</v>
      </c>
      <c r="J29" s="13">
        <v>77</v>
      </c>
      <c r="K29" s="17" t="str">
        <f t="shared" si="0"/>
        <v>Khá</v>
      </c>
    </row>
    <row r="30" spans="1:11" x14ac:dyDescent="0.25">
      <c r="A30" s="13">
        <v>18</v>
      </c>
      <c r="B30" s="13">
        <v>21020917</v>
      </c>
      <c r="C30" s="14" t="s">
        <v>355</v>
      </c>
      <c r="D30" s="15">
        <v>37699</v>
      </c>
      <c r="E30" s="13">
        <v>90</v>
      </c>
      <c r="F30" s="13">
        <v>90</v>
      </c>
      <c r="G30" s="13">
        <v>90</v>
      </c>
      <c r="H30" s="13">
        <v>90</v>
      </c>
      <c r="I30" s="17" t="str">
        <f t="shared" si="0"/>
        <v>Xuất sắc</v>
      </c>
      <c r="J30" s="13">
        <v>90</v>
      </c>
      <c r="K30" s="17" t="str">
        <f t="shared" si="0"/>
        <v>Xuất sắc</v>
      </c>
    </row>
    <row r="31" spans="1:11" x14ac:dyDescent="0.25">
      <c r="A31" s="13">
        <v>19</v>
      </c>
      <c r="B31" s="13">
        <v>21020562</v>
      </c>
      <c r="C31" s="14" t="s">
        <v>337</v>
      </c>
      <c r="D31" s="15">
        <v>37902</v>
      </c>
      <c r="E31" s="13">
        <v>90</v>
      </c>
      <c r="F31" s="13">
        <v>90</v>
      </c>
      <c r="G31" s="13">
        <v>90</v>
      </c>
      <c r="H31" s="13">
        <v>90</v>
      </c>
      <c r="I31" s="17" t="str">
        <f t="shared" si="0"/>
        <v>Xuất sắc</v>
      </c>
      <c r="J31" s="13">
        <v>90</v>
      </c>
      <c r="K31" s="17" t="str">
        <f t="shared" si="0"/>
        <v>Xuất sắc</v>
      </c>
    </row>
    <row r="32" spans="1:11" x14ac:dyDescent="0.25">
      <c r="A32" s="13">
        <v>20</v>
      </c>
      <c r="B32" s="13">
        <v>21020919</v>
      </c>
      <c r="C32" s="14" t="s">
        <v>356</v>
      </c>
      <c r="D32" s="15">
        <v>37963</v>
      </c>
      <c r="E32" s="13">
        <v>52</v>
      </c>
      <c r="F32" s="13">
        <v>52</v>
      </c>
      <c r="G32" s="13">
        <v>52</v>
      </c>
      <c r="H32" s="13">
        <v>52</v>
      </c>
      <c r="I32" s="17" t="str">
        <f t="shared" si="0"/>
        <v>Trung bình</v>
      </c>
      <c r="J32" s="13">
        <v>52</v>
      </c>
      <c r="K32" s="17" t="str">
        <f t="shared" si="0"/>
        <v>Trung bình</v>
      </c>
    </row>
    <row r="33" spans="1:11" x14ac:dyDescent="0.25">
      <c r="A33" s="13">
        <v>21</v>
      </c>
      <c r="B33" s="13">
        <v>21020922</v>
      </c>
      <c r="C33" s="14" t="s">
        <v>357</v>
      </c>
      <c r="D33" s="15">
        <v>37056</v>
      </c>
      <c r="E33" s="13">
        <v>90</v>
      </c>
      <c r="F33" s="13">
        <v>90</v>
      </c>
      <c r="G33" s="13">
        <v>90</v>
      </c>
      <c r="H33" s="13">
        <v>90</v>
      </c>
      <c r="I33" s="17" t="str">
        <f t="shared" si="0"/>
        <v>Xuất sắc</v>
      </c>
      <c r="J33" s="13">
        <v>90</v>
      </c>
      <c r="K33" s="17" t="str">
        <f t="shared" si="0"/>
        <v>Xuất sắc</v>
      </c>
    </row>
    <row r="34" spans="1:11" x14ac:dyDescent="0.25">
      <c r="A34" s="13">
        <v>22</v>
      </c>
      <c r="B34" s="13">
        <v>21020445</v>
      </c>
      <c r="C34" s="14" t="s">
        <v>333</v>
      </c>
      <c r="D34" s="15">
        <v>37824</v>
      </c>
      <c r="E34" s="13">
        <v>90</v>
      </c>
      <c r="F34" s="13">
        <v>90</v>
      </c>
      <c r="G34" s="13">
        <v>90</v>
      </c>
      <c r="H34" s="13">
        <v>90</v>
      </c>
      <c r="I34" s="17" t="str">
        <f t="shared" si="0"/>
        <v>Xuất sắc</v>
      </c>
      <c r="J34" s="13">
        <v>90</v>
      </c>
      <c r="K34" s="17" t="str">
        <f t="shared" si="0"/>
        <v>Xuất sắc</v>
      </c>
    </row>
    <row r="35" spans="1:11" x14ac:dyDescent="0.25">
      <c r="A35" s="13">
        <v>23</v>
      </c>
      <c r="B35" s="13">
        <v>21020446</v>
      </c>
      <c r="C35" s="14" t="s">
        <v>334</v>
      </c>
      <c r="D35" s="15">
        <v>37757</v>
      </c>
      <c r="E35" s="13">
        <v>80</v>
      </c>
      <c r="F35" s="13">
        <v>80</v>
      </c>
      <c r="G35" s="13">
        <v>80</v>
      </c>
      <c r="H35" s="13">
        <v>80</v>
      </c>
      <c r="I35" s="17" t="str">
        <f t="shared" si="0"/>
        <v>Tốt</v>
      </c>
      <c r="J35" s="13">
        <v>80</v>
      </c>
      <c r="K35" s="17" t="str">
        <f t="shared" si="0"/>
        <v>Tốt</v>
      </c>
    </row>
    <row r="36" spans="1:11" x14ac:dyDescent="0.25">
      <c r="A36" s="13">
        <v>24</v>
      </c>
      <c r="B36" s="13">
        <v>21020563</v>
      </c>
      <c r="C36" s="14" t="s">
        <v>338</v>
      </c>
      <c r="D36" s="15">
        <v>37851</v>
      </c>
      <c r="E36" s="13">
        <v>90</v>
      </c>
      <c r="F36" s="13">
        <v>90</v>
      </c>
      <c r="G36" s="13">
        <v>90</v>
      </c>
      <c r="H36" s="13">
        <v>90</v>
      </c>
      <c r="I36" s="17" t="str">
        <f t="shared" si="0"/>
        <v>Xuất sắc</v>
      </c>
      <c r="J36" s="13">
        <v>90</v>
      </c>
      <c r="K36" s="17" t="str">
        <f t="shared" si="0"/>
        <v>Xuất sắc</v>
      </c>
    </row>
    <row r="37" spans="1:11" x14ac:dyDescent="0.25">
      <c r="A37" s="13">
        <v>25</v>
      </c>
      <c r="B37" s="13">
        <v>21020925</v>
      </c>
      <c r="C37" s="14" t="s">
        <v>358</v>
      </c>
      <c r="D37" s="15">
        <v>37890</v>
      </c>
      <c r="E37" s="13">
        <v>90</v>
      </c>
      <c r="F37" s="13">
        <v>90</v>
      </c>
      <c r="G37" s="13">
        <v>90</v>
      </c>
      <c r="H37" s="13">
        <v>90</v>
      </c>
      <c r="I37" s="17" t="str">
        <f t="shared" si="0"/>
        <v>Xuất sắc</v>
      </c>
      <c r="J37" s="13">
        <v>90</v>
      </c>
      <c r="K37" s="17" t="str">
        <f t="shared" si="0"/>
        <v>Xuất sắc</v>
      </c>
    </row>
    <row r="38" spans="1:11" x14ac:dyDescent="0.25">
      <c r="A38" s="13">
        <v>26</v>
      </c>
      <c r="B38" s="13">
        <v>21020928</v>
      </c>
      <c r="C38" s="14" t="s">
        <v>359</v>
      </c>
      <c r="D38" s="15">
        <v>37782</v>
      </c>
      <c r="E38" s="13">
        <v>90</v>
      </c>
      <c r="F38" s="13">
        <v>90</v>
      </c>
      <c r="G38" s="13">
        <v>90</v>
      </c>
      <c r="H38" s="13">
        <v>90</v>
      </c>
      <c r="I38" s="17" t="str">
        <f t="shared" si="0"/>
        <v>Xuất sắc</v>
      </c>
      <c r="J38" s="13">
        <v>90</v>
      </c>
      <c r="K38" s="17" t="str">
        <f t="shared" si="0"/>
        <v>Xuất sắc</v>
      </c>
    </row>
    <row r="39" spans="1:11" x14ac:dyDescent="0.25">
      <c r="A39" s="13">
        <v>27</v>
      </c>
      <c r="B39" s="13">
        <v>21020934</v>
      </c>
      <c r="C39" s="14" t="s">
        <v>360</v>
      </c>
      <c r="D39" s="15">
        <v>37834</v>
      </c>
      <c r="E39" s="13">
        <v>85</v>
      </c>
      <c r="F39" s="13">
        <v>85</v>
      </c>
      <c r="G39" s="13">
        <v>85</v>
      </c>
      <c r="H39" s="13">
        <v>85</v>
      </c>
      <c r="I39" s="17" t="str">
        <f t="shared" si="0"/>
        <v>Tốt</v>
      </c>
      <c r="J39" s="13">
        <v>85</v>
      </c>
      <c r="K39" s="17" t="str">
        <f t="shared" si="0"/>
        <v>Tốt</v>
      </c>
    </row>
    <row r="40" spans="1:11" x14ac:dyDescent="0.25">
      <c r="A40" s="13">
        <v>28</v>
      </c>
      <c r="B40" s="13">
        <v>21020564</v>
      </c>
      <c r="C40" s="14" t="s">
        <v>339</v>
      </c>
      <c r="D40" s="15">
        <v>37715</v>
      </c>
      <c r="E40" s="13">
        <v>80</v>
      </c>
      <c r="F40" s="13">
        <v>90</v>
      </c>
      <c r="G40" s="13">
        <v>90</v>
      </c>
      <c r="H40" s="13">
        <v>90</v>
      </c>
      <c r="I40" s="17" t="str">
        <f t="shared" si="0"/>
        <v>Xuất sắc</v>
      </c>
      <c r="J40" s="13">
        <v>90</v>
      </c>
      <c r="K40" s="17" t="str">
        <f t="shared" si="0"/>
        <v>Xuất sắc</v>
      </c>
    </row>
    <row r="41" spans="1:11" x14ac:dyDescent="0.25">
      <c r="A41" s="13">
        <v>29</v>
      </c>
      <c r="B41" s="13">
        <v>21020565</v>
      </c>
      <c r="C41" s="14" t="s">
        <v>340</v>
      </c>
      <c r="D41" s="15">
        <v>37976</v>
      </c>
      <c r="E41" s="13">
        <v>90</v>
      </c>
      <c r="F41" s="13">
        <v>90</v>
      </c>
      <c r="G41" s="13">
        <v>90</v>
      </c>
      <c r="H41" s="13">
        <v>90</v>
      </c>
      <c r="I41" s="17" t="str">
        <f t="shared" si="0"/>
        <v>Xuất sắc</v>
      </c>
      <c r="J41" s="13">
        <v>90</v>
      </c>
      <c r="K41" s="17" t="str">
        <f t="shared" si="0"/>
        <v>Xuất sắc</v>
      </c>
    </row>
    <row r="42" spans="1:11" x14ac:dyDescent="0.25">
      <c r="A42" s="13">
        <v>30</v>
      </c>
      <c r="B42" s="13">
        <v>21020566</v>
      </c>
      <c r="C42" s="14" t="s">
        <v>341</v>
      </c>
      <c r="D42" s="15">
        <v>37683</v>
      </c>
      <c r="E42" s="13">
        <v>80</v>
      </c>
      <c r="F42" s="13">
        <v>80</v>
      </c>
      <c r="G42" s="13">
        <v>80</v>
      </c>
      <c r="H42" s="13">
        <v>80</v>
      </c>
      <c r="I42" s="17" t="str">
        <f t="shared" si="0"/>
        <v>Tốt</v>
      </c>
      <c r="J42" s="13">
        <v>80</v>
      </c>
      <c r="K42" s="17" t="str">
        <f t="shared" si="0"/>
        <v>Tốt</v>
      </c>
    </row>
    <row r="43" spans="1:11" x14ac:dyDescent="0.25">
      <c r="A43" s="13">
        <v>31</v>
      </c>
      <c r="B43" s="13">
        <v>21020567</v>
      </c>
      <c r="C43" s="14" t="s">
        <v>342</v>
      </c>
      <c r="D43" s="15">
        <v>37679</v>
      </c>
      <c r="E43" s="13">
        <v>70</v>
      </c>
      <c r="F43" s="13">
        <v>80</v>
      </c>
      <c r="G43" s="13">
        <v>80</v>
      </c>
      <c r="H43" s="13">
        <v>80</v>
      </c>
      <c r="I43" s="17" t="str">
        <f t="shared" si="0"/>
        <v>Tốt</v>
      </c>
      <c r="J43" s="13">
        <v>80</v>
      </c>
      <c r="K43" s="17" t="str">
        <f t="shared" si="0"/>
        <v>Tốt</v>
      </c>
    </row>
    <row r="44" spans="1:11" x14ac:dyDescent="0.25">
      <c r="A44" s="13">
        <v>32</v>
      </c>
      <c r="B44" s="13">
        <v>21020950</v>
      </c>
      <c r="C44" s="14" t="s">
        <v>361</v>
      </c>
      <c r="D44" s="15">
        <v>37856</v>
      </c>
      <c r="E44" s="13">
        <v>90</v>
      </c>
      <c r="F44" s="13">
        <v>90</v>
      </c>
      <c r="G44" s="13">
        <v>90</v>
      </c>
      <c r="H44" s="13">
        <v>90</v>
      </c>
      <c r="I44" s="17" t="str">
        <f t="shared" si="0"/>
        <v>Xuất sắc</v>
      </c>
      <c r="J44" s="13">
        <v>90</v>
      </c>
      <c r="K44" s="17" t="str">
        <f t="shared" si="0"/>
        <v>Xuất sắc</v>
      </c>
    </row>
    <row r="45" spans="1:11" x14ac:dyDescent="0.25">
      <c r="A45" s="13">
        <v>33</v>
      </c>
      <c r="B45" s="13">
        <v>21020150</v>
      </c>
      <c r="C45" s="14" t="s">
        <v>329</v>
      </c>
      <c r="D45" s="15">
        <v>37675</v>
      </c>
      <c r="E45" s="13">
        <v>80</v>
      </c>
      <c r="F45" s="13">
        <v>90</v>
      </c>
      <c r="G45" s="13">
        <v>90</v>
      </c>
      <c r="H45" s="13">
        <v>90</v>
      </c>
      <c r="I45" s="17" t="str">
        <f t="shared" si="0"/>
        <v>Xuất sắc</v>
      </c>
      <c r="J45" s="13">
        <v>90</v>
      </c>
      <c r="K45" s="17" t="str">
        <f t="shared" si="0"/>
        <v>Xuất sắc</v>
      </c>
    </row>
    <row r="46" spans="1:11" x14ac:dyDescent="0.25">
      <c r="A46" s="13">
        <v>34</v>
      </c>
      <c r="B46" s="13">
        <v>21020568</v>
      </c>
      <c r="C46" s="14" t="s">
        <v>343</v>
      </c>
      <c r="D46" s="15">
        <v>37896</v>
      </c>
      <c r="E46" s="13">
        <v>80</v>
      </c>
      <c r="F46" s="13">
        <v>80</v>
      </c>
      <c r="G46" s="13">
        <v>80</v>
      </c>
      <c r="H46" s="13">
        <v>80</v>
      </c>
      <c r="I46" s="17" t="str">
        <f t="shared" si="0"/>
        <v>Tốt</v>
      </c>
      <c r="J46" s="13">
        <v>80</v>
      </c>
      <c r="K46" s="17" t="str">
        <f t="shared" si="0"/>
        <v>Tốt</v>
      </c>
    </row>
    <row r="47" spans="1:11" x14ac:dyDescent="0.25">
      <c r="A47" s="13">
        <v>35</v>
      </c>
      <c r="B47" s="13">
        <v>21020569</v>
      </c>
      <c r="C47" s="14" t="s">
        <v>344</v>
      </c>
      <c r="D47" s="15">
        <v>37891</v>
      </c>
      <c r="E47" s="13">
        <v>77</v>
      </c>
      <c r="F47" s="13">
        <v>77</v>
      </c>
      <c r="G47" s="13">
        <v>77</v>
      </c>
      <c r="H47" s="13">
        <v>77</v>
      </c>
      <c r="I47" s="17" t="str">
        <f t="shared" si="0"/>
        <v>Khá</v>
      </c>
      <c r="J47" s="13">
        <v>77</v>
      </c>
      <c r="K47" s="17" t="str">
        <f t="shared" si="0"/>
        <v>Khá</v>
      </c>
    </row>
    <row r="48" spans="1:11" x14ac:dyDescent="0.25">
      <c r="A48" s="13">
        <v>36</v>
      </c>
      <c r="B48" s="13">
        <v>21020571</v>
      </c>
      <c r="C48" s="14" t="s">
        <v>345</v>
      </c>
      <c r="D48" s="15">
        <v>37889</v>
      </c>
      <c r="E48" s="13">
        <v>90</v>
      </c>
      <c r="F48" s="13">
        <v>90</v>
      </c>
      <c r="G48" s="13">
        <v>90</v>
      </c>
      <c r="H48" s="13">
        <v>90</v>
      </c>
      <c r="I48" s="17" t="str">
        <f t="shared" si="0"/>
        <v>Xuất sắc</v>
      </c>
      <c r="J48" s="13">
        <v>90</v>
      </c>
      <c r="K48" s="17" t="str">
        <f t="shared" si="0"/>
        <v>Xuất sắc</v>
      </c>
    </row>
    <row r="50" spans="1:3" x14ac:dyDescent="0.25">
      <c r="A50" s="38" t="s">
        <v>363</v>
      </c>
      <c r="B50" s="38"/>
      <c r="C50" s="38"/>
    </row>
  </sheetData>
  <sortState xmlns:xlrd2="http://schemas.microsoft.com/office/spreadsheetml/2017/richdata2" ref="A13:K48">
    <sortCondition ref="B13:B48"/>
  </sortState>
  <mergeCells count="16">
    <mergeCell ref="A6:K6"/>
    <mergeCell ref="A50:C50"/>
    <mergeCell ref="A1:D1"/>
    <mergeCell ref="G1:K1"/>
    <mergeCell ref="A2:D2"/>
    <mergeCell ref="G2:K2"/>
    <mergeCell ref="A5:K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98E98-7029-4743-BA80-EAA2257E7A02}">
  <dimension ref="A1:K71"/>
  <sheetViews>
    <sheetView topLeftCell="A6" workbookViewId="0">
      <selection activeCell="E10" sqref="E10:G12"/>
    </sheetView>
  </sheetViews>
  <sheetFormatPr defaultRowHeight="15" x14ac:dyDescent="0.25"/>
  <cols>
    <col min="1" max="1" width="6.125" style="4" customWidth="1"/>
    <col min="2" max="2" width="9" style="4"/>
    <col min="3" max="3" width="21.25" style="1" bestFit="1" customWidth="1"/>
    <col min="4" max="4" width="11.375" style="4" customWidth="1"/>
    <col min="5" max="5" width="6.875" style="4" bestFit="1" customWidth="1"/>
    <col min="6" max="8" width="5.375" style="4" bestFit="1" customWidth="1"/>
    <col min="9" max="9" width="9" style="1"/>
    <col min="10" max="10" width="5.375" style="4" bestFit="1" customWidth="1"/>
    <col min="11" max="16384" width="9" style="1"/>
  </cols>
  <sheetData>
    <row r="1" spans="1:11" ht="16.5" x14ac:dyDescent="0.25">
      <c r="A1" s="35" t="s">
        <v>0</v>
      </c>
      <c r="B1" s="35"/>
      <c r="C1" s="35"/>
      <c r="D1" s="35"/>
      <c r="G1" s="36" t="s">
        <v>2</v>
      </c>
      <c r="H1" s="36"/>
      <c r="I1" s="36"/>
      <c r="J1" s="36"/>
      <c r="K1" s="36"/>
    </row>
    <row r="2" spans="1:11" ht="16.5" x14ac:dyDescent="0.25">
      <c r="A2" s="37" t="s">
        <v>1</v>
      </c>
      <c r="B2" s="37"/>
      <c r="C2" s="37"/>
      <c r="D2" s="37"/>
      <c r="G2" s="36" t="s">
        <v>3</v>
      </c>
      <c r="H2" s="36"/>
      <c r="I2" s="36"/>
      <c r="J2" s="36"/>
      <c r="K2" s="36"/>
    </row>
    <row r="5" spans="1:11" ht="19.5" x14ac:dyDescent="0.25">
      <c r="A5" s="34" t="s">
        <v>4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ht="19.5" x14ac:dyDescent="0.25">
      <c r="A6" s="34" t="s">
        <v>34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ht="19.5" x14ac:dyDescent="0.25">
      <c r="A7" s="34" t="s">
        <v>20</v>
      </c>
      <c r="B7" s="34"/>
      <c r="C7" s="34"/>
      <c r="D7" s="34"/>
      <c r="E7" s="34"/>
      <c r="F7" s="34"/>
      <c r="G7" s="34"/>
      <c r="H7" s="34"/>
      <c r="I7" s="34"/>
      <c r="J7" s="34"/>
      <c r="K7" s="34"/>
    </row>
    <row r="10" spans="1:11" ht="15.75" x14ac:dyDescent="0.25">
      <c r="A10" s="39" t="s">
        <v>5</v>
      </c>
      <c r="B10" s="40" t="s">
        <v>6</v>
      </c>
      <c r="C10" s="40" t="s">
        <v>7</v>
      </c>
      <c r="D10" s="40" t="s">
        <v>8</v>
      </c>
      <c r="E10" s="31" t="s">
        <v>9</v>
      </c>
      <c r="F10" s="31" t="s">
        <v>9</v>
      </c>
      <c r="G10" s="31" t="s">
        <v>9</v>
      </c>
      <c r="H10" s="40" t="s">
        <v>13</v>
      </c>
      <c r="I10" s="40"/>
      <c r="J10" s="40" t="s">
        <v>13</v>
      </c>
      <c r="K10" s="40"/>
    </row>
    <row r="11" spans="1:11" ht="36.75" customHeight="1" x14ac:dyDescent="0.25">
      <c r="A11" s="39"/>
      <c r="B11" s="40"/>
      <c r="C11" s="40"/>
      <c r="D11" s="40"/>
      <c r="E11" s="32" t="s">
        <v>10</v>
      </c>
      <c r="F11" s="32" t="s">
        <v>11</v>
      </c>
      <c r="G11" s="32" t="s">
        <v>12</v>
      </c>
      <c r="H11" s="40" t="s">
        <v>14</v>
      </c>
      <c r="I11" s="40"/>
      <c r="J11" s="40" t="s">
        <v>29</v>
      </c>
      <c r="K11" s="40"/>
    </row>
    <row r="12" spans="1:11" ht="15.75" x14ac:dyDescent="0.25">
      <c r="A12" s="39"/>
      <c r="B12" s="40"/>
      <c r="C12" s="40"/>
      <c r="D12" s="40"/>
      <c r="E12" s="33"/>
      <c r="F12" s="33"/>
      <c r="G12" s="33"/>
      <c r="H12" s="5" t="s">
        <v>9</v>
      </c>
      <c r="I12" s="5" t="s">
        <v>15</v>
      </c>
      <c r="J12" s="5" t="s">
        <v>9</v>
      </c>
      <c r="K12" s="5" t="s">
        <v>15</v>
      </c>
    </row>
    <row r="13" spans="1:11" x14ac:dyDescent="0.25">
      <c r="A13" s="13">
        <v>1</v>
      </c>
      <c r="B13" s="13">
        <v>22022138</v>
      </c>
      <c r="C13" s="14" t="s">
        <v>385</v>
      </c>
      <c r="D13" s="15">
        <v>38286</v>
      </c>
      <c r="E13" s="13">
        <v>80</v>
      </c>
      <c r="F13" s="13">
        <v>80</v>
      </c>
      <c r="G13" s="13">
        <v>80</v>
      </c>
      <c r="H13" s="13">
        <v>80</v>
      </c>
      <c r="I13" s="17" t="str">
        <f t="shared" ref="I13:K69" si="0">IF(H13&gt;=90,"Xuất sắc",IF(H13&gt;=80,"Tốt", IF(H13&gt;=65,"Khá",IF(H13&gt;=50,"Trung bình", IF(H13&gt;=35, "Yếu", "Kém")))))</f>
        <v>Tốt</v>
      </c>
      <c r="J13" s="13">
        <v>80</v>
      </c>
      <c r="K13" s="17" t="str">
        <f t="shared" si="0"/>
        <v>Tốt</v>
      </c>
    </row>
    <row r="14" spans="1:11" x14ac:dyDescent="0.25">
      <c r="A14" s="13">
        <v>2</v>
      </c>
      <c r="B14" s="13">
        <v>22022168</v>
      </c>
      <c r="C14" s="14" t="s">
        <v>399</v>
      </c>
      <c r="D14" s="15">
        <v>38009</v>
      </c>
      <c r="E14" s="13">
        <v>92</v>
      </c>
      <c r="F14" s="13">
        <v>92</v>
      </c>
      <c r="G14" s="13">
        <v>92</v>
      </c>
      <c r="H14" s="13">
        <v>92</v>
      </c>
      <c r="I14" s="17" t="str">
        <f t="shared" si="0"/>
        <v>Xuất sắc</v>
      </c>
      <c r="J14" s="13">
        <v>92</v>
      </c>
      <c r="K14" s="17" t="str">
        <f t="shared" si="0"/>
        <v>Xuất sắc</v>
      </c>
    </row>
    <row r="15" spans="1:11" x14ac:dyDescent="0.25">
      <c r="A15" s="13">
        <v>3</v>
      </c>
      <c r="B15" s="13">
        <v>22022171</v>
      </c>
      <c r="C15" s="14" t="s">
        <v>137</v>
      </c>
      <c r="D15" s="15">
        <v>38064</v>
      </c>
      <c r="E15" s="13">
        <v>90</v>
      </c>
      <c r="F15" s="13">
        <v>90</v>
      </c>
      <c r="G15" s="13">
        <v>90</v>
      </c>
      <c r="H15" s="13">
        <v>90</v>
      </c>
      <c r="I15" s="17" t="str">
        <f t="shared" si="0"/>
        <v>Xuất sắc</v>
      </c>
      <c r="J15" s="13">
        <v>90</v>
      </c>
      <c r="K15" s="17" t="str">
        <f t="shared" si="0"/>
        <v>Xuất sắc</v>
      </c>
    </row>
    <row r="16" spans="1:11" x14ac:dyDescent="0.25">
      <c r="A16" s="13">
        <v>4</v>
      </c>
      <c r="B16" s="13">
        <v>22022189</v>
      </c>
      <c r="C16" s="14" t="s">
        <v>405</v>
      </c>
      <c r="D16" s="15">
        <v>38164</v>
      </c>
      <c r="E16" s="13">
        <v>92</v>
      </c>
      <c r="F16" s="13">
        <v>92</v>
      </c>
      <c r="G16" s="13">
        <v>92</v>
      </c>
      <c r="H16" s="13">
        <v>92</v>
      </c>
      <c r="I16" s="17" t="str">
        <f t="shared" si="0"/>
        <v>Xuất sắc</v>
      </c>
      <c r="J16" s="13">
        <v>92</v>
      </c>
      <c r="K16" s="17" t="str">
        <f t="shared" si="0"/>
        <v>Xuất sắc</v>
      </c>
    </row>
    <row r="17" spans="1:11" x14ac:dyDescent="0.25">
      <c r="A17" s="13">
        <v>5</v>
      </c>
      <c r="B17" s="13">
        <v>22022162</v>
      </c>
      <c r="C17" s="14" t="s">
        <v>396</v>
      </c>
      <c r="D17" s="15">
        <v>38308</v>
      </c>
      <c r="E17" s="13">
        <v>90</v>
      </c>
      <c r="F17" s="13">
        <v>90</v>
      </c>
      <c r="G17" s="13">
        <v>90</v>
      </c>
      <c r="H17" s="13">
        <v>90</v>
      </c>
      <c r="I17" s="17" t="str">
        <f t="shared" si="0"/>
        <v>Xuất sắc</v>
      </c>
      <c r="J17" s="13">
        <v>90</v>
      </c>
      <c r="K17" s="17" t="str">
        <f t="shared" si="0"/>
        <v>Xuất sắc</v>
      </c>
    </row>
    <row r="18" spans="1:11" x14ac:dyDescent="0.25">
      <c r="A18" s="13">
        <v>6</v>
      </c>
      <c r="B18" s="13">
        <v>22022200</v>
      </c>
      <c r="C18" s="14" t="s">
        <v>409</v>
      </c>
      <c r="D18" s="15">
        <v>38024</v>
      </c>
      <c r="E18" s="13">
        <v>80</v>
      </c>
      <c r="F18" s="13">
        <v>80</v>
      </c>
      <c r="G18" s="13">
        <v>80</v>
      </c>
      <c r="H18" s="13">
        <v>80</v>
      </c>
      <c r="I18" s="17" t="str">
        <f t="shared" si="0"/>
        <v>Tốt</v>
      </c>
      <c r="J18" s="13">
        <v>80</v>
      </c>
      <c r="K18" s="17" t="str">
        <f t="shared" si="0"/>
        <v>Tốt</v>
      </c>
    </row>
    <row r="19" spans="1:11" x14ac:dyDescent="0.25">
      <c r="A19" s="13">
        <v>7</v>
      </c>
      <c r="B19" s="13">
        <v>22022201</v>
      </c>
      <c r="C19" s="14" t="s">
        <v>410</v>
      </c>
      <c r="D19" s="15">
        <v>37641</v>
      </c>
      <c r="E19" s="13">
        <v>80</v>
      </c>
      <c r="F19" s="13">
        <v>80</v>
      </c>
      <c r="G19" s="13">
        <v>80</v>
      </c>
      <c r="H19" s="13">
        <v>80</v>
      </c>
      <c r="I19" s="17" t="str">
        <f t="shared" si="0"/>
        <v>Tốt</v>
      </c>
      <c r="J19" s="13">
        <v>80</v>
      </c>
      <c r="K19" s="17" t="str">
        <f t="shared" si="0"/>
        <v>Tốt</v>
      </c>
    </row>
    <row r="20" spans="1:11" x14ac:dyDescent="0.25">
      <c r="A20" s="13">
        <v>8</v>
      </c>
      <c r="B20" s="13">
        <v>22022105</v>
      </c>
      <c r="C20" s="14" t="s">
        <v>367</v>
      </c>
      <c r="D20" s="15">
        <v>38269</v>
      </c>
      <c r="E20" s="13">
        <v>100</v>
      </c>
      <c r="F20" s="13">
        <v>100</v>
      </c>
      <c r="G20" s="13">
        <v>100</v>
      </c>
      <c r="H20" s="13">
        <v>100</v>
      </c>
      <c r="I20" s="17" t="str">
        <f t="shared" si="0"/>
        <v>Xuất sắc</v>
      </c>
      <c r="J20" s="13">
        <v>100</v>
      </c>
      <c r="K20" s="17" t="str">
        <f t="shared" si="0"/>
        <v>Xuất sắc</v>
      </c>
    </row>
    <row r="21" spans="1:11" x14ac:dyDescent="0.25">
      <c r="A21" s="13">
        <v>9</v>
      </c>
      <c r="B21" s="13">
        <v>22022206</v>
      </c>
      <c r="C21" s="14" t="s">
        <v>413</v>
      </c>
      <c r="D21" s="15">
        <v>38082</v>
      </c>
      <c r="E21" s="13">
        <v>80</v>
      </c>
      <c r="F21" s="13">
        <v>80</v>
      </c>
      <c r="G21" s="13">
        <v>80</v>
      </c>
      <c r="H21" s="13">
        <v>80</v>
      </c>
      <c r="I21" s="17" t="str">
        <f t="shared" si="0"/>
        <v>Tốt</v>
      </c>
      <c r="J21" s="13">
        <v>80</v>
      </c>
      <c r="K21" s="17" t="str">
        <f t="shared" si="0"/>
        <v>Tốt</v>
      </c>
    </row>
    <row r="22" spans="1:11" x14ac:dyDescent="0.25">
      <c r="A22" s="13">
        <v>10</v>
      </c>
      <c r="B22" s="13">
        <v>22022121</v>
      </c>
      <c r="C22" s="14" t="s">
        <v>375</v>
      </c>
      <c r="D22" s="15">
        <v>38336</v>
      </c>
      <c r="E22" s="13">
        <v>81</v>
      </c>
      <c r="F22" s="13">
        <v>81</v>
      </c>
      <c r="G22" s="13">
        <v>81</v>
      </c>
      <c r="H22" s="13">
        <v>81</v>
      </c>
      <c r="I22" s="17" t="str">
        <f t="shared" si="0"/>
        <v>Tốt</v>
      </c>
      <c r="J22" s="13">
        <v>81</v>
      </c>
      <c r="K22" s="17" t="str">
        <f t="shared" si="0"/>
        <v>Tốt</v>
      </c>
    </row>
    <row r="23" spans="1:11" x14ac:dyDescent="0.25">
      <c r="A23" s="13">
        <v>11</v>
      </c>
      <c r="B23" s="13">
        <v>22022186</v>
      </c>
      <c r="C23" s="14" t="s">
        <v>403</v>
      </c>
      <c r="D23" s="15">
        <v>38006</v>
      </c>
      <c r="E23" s="13">
        <v>80</v>
      </c>
      <c r="F23" s="13">
        <v>80</v>
      </c>
      <c r="G23" s="13">
        <v>80</v>
      </c>
      <c r="H23" s="13">
        <v>80</v>
      </c>
      <c r="I23" s="17" t="str">
        <f t="shared" si="0"/>
        <v>Tốt</v>
      </c>
      <c r="J23" s="13">
        <v>80</v>
      </c>
      <c r="K23" s="17" t="str">
        <f t="shared" si="0"/>
        <v>Tốt</v>
      </c>
    </row>
    <row r="24" spans="1:11" x14ac:dyDescent="0.25">
      <c r="A24" s="13">
        <v>12</v>
      </c>
      <c r="B24" s="13">
        <v>22022122</v>
      </c>
      <c r="C24" s="14" t="s">
        <v>376</v>
      </c>
      <c r="D24" s="15">
        <v>38125</v>
      </c>
      <c r="E24" s="13">
        <v>90</v>
      </c>
      <c r="F24" s="13">
        <v>90</v>
      </c>
      <c r="G24" s="13">
        <v>90</v>
      </c>
      <c r="H24" s="13">
        <v>90</v>
      </c>
      <c r="I24" s="17" t="str">
        <f t="shared" si="0"/>
        <v>Xuất sắc</v>
      </c>
      <c r="J24" s="13">
        <v>90</v>
      </c>
      <c r="K24" s="17" t="str">
        <f t="shared" si="0"/>
        <v>Xuất sắc</v>
      </c>
    </row>
    <row r="25" spans="1:11" x14ac:dyDescent="0.25">
      <c r="A25" s="13">
        <v>13</v>
      </c>
      <c r="B25" s="13">
        <v>22022133</v>
      </c>
      <c r="C25" s="14" t="s">
        <v>381</v>
      </c>
      <c r="D25" s="15">
        <v>38265</v>
      </c>
      <c r="E25" s="13">
        <v>50</v>
      </c>
      <c r="F25" s="13">
        <v>50</v>
      </c>
      <c r="G25" s="13">
        <v>50</v>
      </c>
      <c r="H25" s="13">
        <v>50</v>
      </c>
      <c r="I25" s="17" t="str">
        <f t="shared" si="0"/>
        <v>Trung bình</v>
      </c>
      <c r="J25" s="13">
        <v>50</v>
      </c>
      <c r="K25" s="17" t="str">
        <f t="shared" si="0"/>
        <v>Trung bình</v>
      </c>
    </row>
    <row r="26" spans="1:11" x14ac:dyDescent="0.25">
      <c r="A26" s="13">
        <v>14</v>
      </c>
      <c r="B26" s="13">
        <v>22022198</v>
      </c>
      <c r="C26" s="14" t="s">
        <v>408</v>
      </c>
      <c r="D26" s="15">
        <v>38283</v>
      </c>
      <c r="E26" s="13">
        <v>80</v>
      </c>
      <c r="F26" s="13">
        <v>80</v>
      </c>
      <c r="G26" s="13">
        <v>80</v>
      </c>
      <c r="H26" s="13">
        <v>80</v>
      </c>
      <c r="I26" s="17" t="str">
        <f t="shared" si="0"/>
        <v>Tốt</v>
      </c>
      <c r="J26" s="13">
        <v>80</v>
      </c>
      <c r="K26" s="17" t="str">
        <f t="shared" si="0"/>
        <v>Tốt</v>
      </c>
    </row>
    <row r="27" spans="1:11" x14ac:dyDescent="0.25">
      <c r="A27" s="13">
        <v>15</v>
      </c>
      <c r="B27" s="13">
        <v>22022216</v>
      </c>
      <c r="C27" s="14" t="s">
        <v>417</v>
      </c>
      <c r="D27" s="15">
        <v>38056</v>
      </c>
      <c r="E27" s="13">
        <v>80</v>
      </c>
      <c r="F27" s="13">
        <v>80</v>
      </c>
      <c r="G27" s="13">
        <v>80</v>
      </c>
      <c r="H27" s="13">
        <v>80</v>
      </c>
      <c r="I27" s="17" t="str">
        <f t="shared" si="0"/>
        <v>Tốt</v>
      </c>
      <c r="J27" s="13">
        <v>80</v>
      </c>
      <c r="K27" s="17" t="str">
        <f t="shared" si="0"/>
        <v>Tốt</v>
      </c>
    </row>
    <row r="28" spans="1:11" x14ac:dyDescent="0.25">
      <c r="A28" s="13">
        <v>16</v>
      </c>
      <c r="B28" s="13">
        <v>22022151</v>
      </c>
      <c r="C28" s="14" t="s">
        <v>393</v>
      </c>
      <c r="D28" s="15">
        <v>38203</v>
      </c>
      <c r="E28" s="13">
        <v>80</v>
      </c>
      <c r="F28" s="13">
        <v>80</v>
      </c>
      <c r="G28" s="13">
        <v>80</v>
      </c>
      <c r="H28" s="13">
        <v>80</v>
      </c>
      <c r="I28" s="17" t="str">
        <f t="shared" si="0"/>
        <v>Tốt</v>
      </c>
      <c r="J28" s="13">
        <v>80</v>
      </c>
      <c r="K28" s="17" t="str">
        <f t="shared" si="0"/>
        <v>Tốt</v>
      </c>
    </row>
    <row r="29" spans="1:11" x14ac:dyDescent="0.25">
      <c r="A29" s="13">
        <v>17</v>
      </c>
      <c r="B29" s="13">
        <v>22022137</v>
      </c>
      <c r="C29" s="14" t="s">
        <v>384</v>
      </c>
      <c r="D29" s="15">
        <v>38040</v>
      </c>
      <c r="E29" s="13">
        <v>77</v>
      </c>
      <c r="F29" s="13">
        <v>81</v>
      </c>
      <c r="G29" s="13">
        <v>81</v>
      </c>
      <c r="H29" s="13">
        <v>81</v>
      </c>
      <c r="I29" s="17" t="str">
        <f t="shared" si="0"/>
        <v>Tốt</v>
      </c>
      <c r="J29" s="13">
        <v>81</v>
      </c>
      <c r="K29" s="17" t="str">
        <f t="shared" si="0"/>
        <v>Tốt</v>
      </c>
    </row>
    <row r="30" spans="1:11" x14ac:dyDescent="0.25">
      <c r="A30" s="13">
        <v>18</v>
      </c>
      <c r="B30" s="13">
        <v>22022181</v>
      </c>
      <c r="C30" s="14" t="s">
        <v>402</v>
      </c>
      <c r="D30" s="15">
        <v>38002</v>
      </c>
      <c r="E30" s="13">
        <v>80</v>
      </c>
      <c r="F30" s="13">
        <v>80</v>
      </c>
      <c r="G30" s="13">
        <v>80</v>
      </c>
      <c r="H30" s="13">
        <v>80</v>
      </c>
      <c r="I30" s="17" t="str">
        <f t="shared" si="0"/>
        <v>Tốt</v>
      </c>
      <c r="J30" s="13">
        <v>80</v>
      </c>
      <c r="K30" s="17" t="str">
        <f t="shared" si="0"/>
        <v>Tốt</v>
      </c>
    </row>
    <row r="31" spans="1:11" x14ac:dyDescent="0.25">
      <c r="A31" s="13">
        <v>19</v>
      </c>
      <c r="B31" s="13">
        <v>22022187</v>
      </c>
      <c r="C31" s="14" t="s">
        <v>404</v>
      </c>
      <c r="D31" s="15">
        <v>38248</v>
      </c>
      <c r="E31" s="13">
        <v>80</v>
      </c>
      <c r="F31" s="13">
        <v>90</v>
      </c>
      <c r="G31" s="13">
        <v>90</v>
      </c>
      <c r="H31" s="13">
        <v>90</v>
      </c>
      <c r="I31" s="17" t="str">
        <f t="shared" si="0"/>
        <v>Xuất sắc</v>
      </c>
      <c r="J31" s="13">
        <v>90</v>
      </c>
      <c r="K31" s="17" t="str">
        <f t="shared" si="0"/>
        <v>Xuất sắc</v>
      </c>
    </row>
    <row r="32" spans="1:11" x14ac:dyDescent="0.25">
      <c r="A32" s="13">
        <v>20</v>
      </c>
      <c r="B32" s="13">
        <v>22022173</v>
      </c>
      <c r="C32" s="14" t="s">
        <v>400</v>
      </c>
      <c r="D32" s="15">
        <v>38224</v>
      </c>
      <c r="E32" s="13">
        <v>90</v>
      </c>
      <c r="F32" s="13">
        <v>90</v>
      </c>
      <c r="G32" s="13">
        <v>90</v>
      </c>
      <c r="H32" s="13">
        <v>90</v>
      </c>
      <c r="I32" s="17" t="str">
        <f t="shared" si="0"/>
        <v>Xuất sắc</v>
      </c>
      <c r="J32" s="13">
        <v>90</v>
      </c>
      <c r="K32" s="17" t="str">
        <f t="shared" si="0"/>
        <v>Xuất sắc</v>
      </c>
    </row>
    <row r="33" spans="1:11" x14ac:dyDescent="0.25">
      <c r="A33" s="13">
        <v>21</v>
      </c>
      <c r="B33" s="13">
        <v>22022191</v>
      </c>
      <c r="C33" s="14" t="s">
        <v>406</v>
      </c>
      <c r="D33" s="15">
        <v>38206</v>
      </c>
      <c r="E33" s="13">
        <v>82</v>
      </c>
      <c r="F33" s="13">
        <v>82</v>
      </c>
      <c r="G33" s="13">
        <v>82</v>
      </c>
      <c r="H33" s="13">
        <v>82</v>
      </c>
      <c r="I33" s="17" t="str">
        <f t="shared" si="0"/>
        <v>Tốt</v>
      </c>
      <c r="J33" s="13">
        <v>82</v>
      </c>
      <c r="K33" s="17" t="str">
        <f t="shared" si="0"/>
        <v>Tốt</v>
      </c>
    </row>
    <row r="34" spans="1:11" x14ac:dyDescent="0.25">
      <c r="A34" s="13">
        <v>22</v>
      </c>
      <c r="B34" s="13">
        <v>22022136</v>
      </c>
      <c r="C34" s="14" t="s">
        <v>383</v>
      </c>
      <c r="D34" s="15">
        <v>38334</v>
      </c>
      <c r="E34" s="13">
        <v>80</v>
      </c>
      <c r="F34" s="13">
        <v>80</v>
      </c>
      <c r="G34" s="13">
        <v>80</v>
      </c>
      <c r="H34" s="13">
        <v>80</v>
      </c>
      <c r="I34" s="17" t="str">
        <f t="shared" si="0"/>
        <v>Tốt</v>
      </c>
      <c r="J34" s="13">
        <v>80</v>
      </c>
      <c r="K34" s="17" t="str">
        <f t="shared" si="0"/>
        <v>Tốt</v>
      </c>
    </row>
    <row r="35" spans="1:11" x14ac:dyDescent="0.25">
      <c r="A35" s="13">
        <v>23</v>
      </c>
      <c r="B35" s="13">
        <v>22022142</v>
      </c>
      <c r="C35" s="14" t="s">
        <v>387</v>
      </c>
      <c r="D35" s="15">
        <v>38228</v>
      </c>
      <c r="E35" s="13">
        <v>82</v>
      </c>
      <c r="F35" s="13">
        <v>82</v>
      </c>
      <c r="G35" s="13">
        <v>82</v>
      </c>
      <c r="H35" s="13">
        <v>82</v>
      </c>
      <c r="I35" s="17" t="str">
        <f t="shared" si="0"/>
        <v>Tốt</v>
      </c>
      <c r="J35" s="13">
        <v>82</v>
      </c>
      <c r="K35" s="17" t="str">
        <f t="shared" si="0"/>
        <v>Tốt</v>
      </c>
    </row>
    <row r="36" spans="1:11" x14ac:dyDescent="0.25">
      <c r="A36" s="13">
        <v>24</v>
      </c>
      <c r="B36" s="13">
        <v>22022150</v>
      </c>
      <c r="C36" s="14" t="s">
        <v>392</v>
      </c>
      <c r="D36" s="15">
        <v>37835</v>
      </c>
      <c r="E36" s="13">
        <v>80</v>
      </c>
      <c r="F36" s="13">
        <v>80</v>
      </c>
      <c r="G36" s="13">
        <v>80</v>
      </c>
      <c r="H36" s="13">
        <v>80</v>
      </c>
      <c r="I36" s="17" t="str">
        <f t="shared" si="0"/>
        <v>Tốt</v>
      </c>
      <c r="J36" s="13">
        <v>80</v>
      </c>
      <c r="K36" s="17" t="str">
        <f t="shared" si="0"/>
        <v>Tốt</v>
      </c>
    </row>
    <row r="37" spans="1:11" x14ac:dyDescent="0.25">
      <c r="A37" s="13">
        <v>25</v>
      </c>
      <c r="B37" s="13">
        <v>22022128</v>
      </c>
      <c r="C37" s="14" t="s">
        <v>380</v>
      </c>
      <c r="D37" s="15">
        <v>38069</v>
      </c>
      <c r="E37" s="13">
        <v>90</v>
      </c>
      <c r="F37" s="13">
        <v>90</v>
      </c>
      <c r="G37" s="13">
        <v>90</v>
      </c>
      <c r="H37" s="13">
        <v>90</v>
      </c>
      <c r="I37" s="17" t="str">
        <f t="shared" si="0"/>
        <v>Xuất sắc</v>
      </c>
      <c r="J37" s="13">
        <v>90</v>
      </c>
      <c r="K37" s="17" t="str">
        <f t="shared" si="0"/>
        <v>Xuất sắc</v>
      </c>
    </row>
    <row r="38" spans="1:11" x14ac:dyDescent="0.25">
      <c r="A38" s="13">
        <v>26</v>
      </c>
      <c r="B38" s="13">
        <v>22022211</v>
      </c>
      <c r="C38" s="14" t="s">
        <v>415</v>
      </c>
      <c r="D38" s="15">
        <v>38121</v>
      </c>
      <c r="E38" s="13">
        <v>90</v>
      </c>
      <c r="F38" s="13">
        <v>90</v>
      </c>
      <c r="G38" s="13">
        <v>90</v>
      </c>
      <c r="H38" s="13">
        <v>90</v>
      </c>
      <c r="I38" s="17" t="str">
        <f t="shared" si="0"/>
        <v>Xuất sắc</v>
      </c>
      <c r="J38" s="13">
        <v>90</v>
      </c>
      <c r="K38" s="17" t="str">
        <f t="shared" si="0"/>
        <v>Xuất sắc</v>
      </c>
    </row>
    <row r="39" spans="1:11" x14ac:dyDescent="0.25">
      <c r="A39" s="13">
        <v>27</v>
      </c>
      <c r="B39" s="13">
        <v>22022217</v>
      </c>
      <c r="C39" s="14" t="s">
        <v>418</v>
      </c>
      <c r="D39" s="15">
        <v>38266</v>
      </c>
      <c r="E39" s="13">
        <v>96</v>
      </c>
      <c r="F39" s="13">
        <v>100</v>
      </c>
      <c r="G39" s="13">
        <v>100</v>
      </c>
      <c r="H39" s="13">
        <v>100</v>
      </c>
      <c r="I39" s="17" t="str">
        <f t="shared" si="0"/>
        <v>Xuất sắc</v>
      </c>
      <c r="J39" s="13">
        <v>100</v>
      </c>
      <c r="K39" s="17" t="str">
        <f t="shared" si="0"/>
        <v>Xuất sắc</v>
      </c>
    </row>
    <row r="40" spans="1:11" x14ac:dyDescent="0.25">
      <c r="A40" s="13">
        <v>28</v>
      </c>
      <c r="B40" s="13">
        <v>22022202</v>
      </c>
      <c r="C40" s="14" t="s">
        <v>411</v>
      </c>
      <c r="D40" s="15">
        <v>38027</v>
      </c>
      <c r="E40" s="13">
        <v>80</v>
      </c>
      <c r="F40" s="13">
        <v>80</v>
      </c>
      <c r="G40" s="13">
        <v>80</v>
      </c>
      <c r="H40" s="13">
        <v>80</v>
      </c>
      <c r="I40" s="17" t="str">
        <f t="shared" si="0"/>
        <v>Tốt</v>
      </c>
      <c r="J40" s="13">
        <v>80</v>
      </c>
      <c r="K40" s="17" t="str">
        <f t="shared" si="0"/>
        <v>Tốt</v>
      </c>
    </row>
    <row r="41" spans="1:11" x14ac:dyDescent="0.25">
      <c r="A41" s="13">
        <v>29</v>
      </c>
      <c r="B41" s="13">
        <v>22022112</v>
      </c>
      <c r="C41" s="14" t="s">
        <v>372</v>
      </c>
      <c r="D41" s="15">
        <v>38038</v>
      </c>
      <c r="E41" s="13">
        <v>90</v>
      </c>
      <c r="F41" s="13">
        <v>90</v>
      </c>
      <c r="G41" s="13">
        <v>90</v>
      </c>
      <c r="H41" s="13">
        <v>90</v>
      </c>
      <c r="I41" s="17" t="str">
        <f t="shared" si="0"/>
        <v>Xuất sắc</v>
      </c>
      <c r="J41" s="13">
        <v>90</v>
      </c>
      <c r="K41" s="17" t="str">
        <f t="shared" si="0"/>
        <v>Xuất sắc</v>
      </c>
    </row>
    <row r="42" spans="1:11" x14ac:dyDescent="0.25">
      <c r="A42" s="13">
        <v>30</v>
      </c>
      <c r="B42" s="13">
        <v>22022141</v>
      </c>
      <c r="C42" s="14" t="s">
        <v>386</v>
      </c>
      <c r="D42" s="15">
        <v>38260</v>
      </c>
      <c r="E42" s="13">
        <v>70</v>
      </c>
      <c r="F42" s="13">
        <v>80</v>
      </c>
      <c r="G42" s="13">
        <v>80</v>
      </c>
      <c r="H42" s="13">
        <v>80</v>
      </c>
      <c r="I42" s="17" t="str">
        <f t="shared" si="0"/>
        <v>Tốt</v>
      </c>
      <c r="J42" s="13">
        <v>80</v>
      </c>
      <c r="K42" s="17" t="str">
        <f t="shared" si="0"/>
        <v>Tốt</v>
      </c>
    </row>
    <row r="43" spans="1:11" x14ac:dyDescent="0.25">
      <c r="A43" s="13">
        <v>31</v>
      </c>
      <c r="B43" s="13">
        <v>22022143</v>
      </c>
      <c r="C43" s="14" t="s">
        <v>388</v>
      </c>
      <c r="D43" s="15">
        <v>38052</v>
      </c>
      <c r="E43" s="13">
        <v>90</v>
      </c>
      <c r="F43" s="13">
        <v>90</v>
      </c>
      <c r="G43" s="13">
        <v>90</v>
      </c>
      <c r="H43" s="13">
        <v>90</v>
      </c>
      <c r="I43" s="17" t="str">
        <f t="shared" si="0"/>
        <v>Xuất sắc</v>
      </c>
      <c r="J43" s="13">
        <v>90</v>
      </c>
      <c r="K43" s="17" t="str">
        <f t="shared" si="0"/>
        <v>Xuất sắc</v>
      </c>
    </row>
    <row r="44" spans="1:11" x14ac:dyDescent="0.25">
      <c r="A44" s="13">
        <v>32</v>
      </c>
      <c r="B44" s="13">
        <v>22022184</v>
      </c>
      <c r="C44" s="14" t="s">
        <v>279</v>
      </c>
      <c r="D44" s="15">
        <v>38014</v>
      </c>
      <c r="E44" s="13">
        <v>90</v>
      </c>
      <c r="F44" s="13">
        <v>90</v>
      </c>
      <c r="G44" s="13">
        <v>90</v>
      </c>
      <c r="H44" s="13">
        <v>90</v>
      </c>
      <c r="I44" s="17" t="str">
        <f t="shared" si="0"/>
        <v>Xuất sắc</v>
      </c>
      <c r="J44" s="13">
        <v>90</v>
      </c>
      <c r="K44" s="17" t="str">
        <f t="shared" si="0"/>
        <v>Xuất sắc</v>
      </c>
    </row>
    <row r="45" spans="1:11" x14ac:dyDescent="0.25">
      <c r="A45" s="13">
        <v>33</v>
      </c>
      <c r="B45" s="13">
        <v>22022144</v>
      </c>
      <c r="C45" s="14" t="s">
        <v>389</v>
      </c>
      <c r="D45" s="15">
        <v>38248</v>
      </c>
      <c r="E45" s="13">
        <v>80</v>
      </c>
      <c r="F45" s="13">
        <v>80</v>
      </c>
      <c r="G45" s="13">
        <v>80</v>
      </c>
      <c r="H45" s="13">
        <v>80</v>
      </c>
      <c r="I45" s="17" t="str">
        <f t="shared" si="0"/>
        <v>Tốt</v>
      </c>
      <c r="J45" s="13">
        <v>80</v>
      </c>
      <c r="K45" s="17" t="str">
        <f t="shared" si="0"/>
        <v>Tốt</v>
      </c>
    </row>
    <row r="46" spans="1:11" x14ac:dyDescent="0.25">
      <c r="A46" s="13">
        <v>34</v>
      </c>
      <c r="B46" s="13">
        <v>22022101</v>
      </c>
      <c r="C46" s="14" t="s">
        <v>365</v>
      </c>
      <c r="D46" s="15">
        <v>38036</v>
      </c>
      <c r="E46" s="13">
        <v>90</v>
      </c>
      <c r="F46" s="13">
        <v>90</v>
      </c>
      <c r="G46" s="13">
        <v>90</v>
      </c>
      <c r="H46" s="13">
        <v>90</v>
      </c>
      <c r="I46" s="17" t="str">
        <f t="shared" si="0"/>
        <v>Xuất sắc</v>
      </c>
      <c r="J46" s="13">
        <v>90</v>
      </c>
      <c r="K46" s="17" t="str">
        <f t="shared" si="0"/>
        <v>Xuất sắc</v>
      </c>
    </row>
    <row r="47" spans="1:11" x14ac:dyDescent="0.25">
      <c r="A47" s="13">
        <v>35</v>
      </c>
      <c r="B47" s="13">
        <v>22022109</v>
      </c>
      <c r="C47" s="14" t="s">
        <v>370</v>
      </c>
      <c r="D47" s="15">
        <v>38278</v>
      </c>
      <c r="E47" s="13">
        <v>80</v>
      </c>
      <c r="F47" s="13">
        <v>80</v>
      </c>
      <c r="G47" s="13">
        <v>80</v>
      </c>
      <c r="H47" s="13">
        <v>80</v>
      </c>
      <c r="I47" s="17" t="str">
        <f t="shared" si="0"/>
        <v>Tốt</v>
      </c>
      <c r="J47" s="13">
        <v>80</v>
      </c>
      <c r="K47" s="17" t="str">
        <f t="shared" si="0"/>
        <v>Tốt</v>
      </c>
    </row>
    <row r="48" spans="1:11" x14ac:dyDescent="0.25">
      <c r="A48" s="13">
        <v>36</v>
      </c>
      <c r="B48" s="13">
        <v>22022146</v>
      </c>
      <c r="C48" s="14" t="s">
        <v>390</v>
      </c>
      <c r="D48" s="15">
        <v>38219</v>
      </c>
      <c r="E48" s="13">
        <v>90</v>
      </c>
      <c r="F48" s="13">
        <v>90</v>
      </c>
      <c r="G48" s="13">
        <v>90</v>
      </c>
      <c r="H48" s="13">
        <v>90</v>
      </c>
      <c r="I48" s="17" t="str">
        <f t="shared" si="0"/>
        <v>Xuất sắc</v>
      </c>
      <c r="J48" s="13">
        <v>90</v>
      </c>
      <c r="K48" s="17" t="str">
        <f t="shared" si="0"/>
        <v>Xuất sắc</v>
      </c>
    </row>
    <row r="49" spans="1:11" x14ac:dyDescent="0.25">
      <c r="A49" s="13">
        <v>37</v>
      </c>
      <c r="B49" s="13">
        <v>22022100</v>
      </c>
      <c r="C49" s="14" t="s">
        <v>364</v>
      </c>
      <c r="D49" s="15">
        <v>38119</v>
      </c>
      <c r="E49" s="13">
        <v>90</v>
      </c>
      <c r="F49" s="13">
        <v>90</v>
      </c>
      <c r="G49" s="13">
        <v>90</v>
      </c>
      <c r="H49" s="13">
        <v>90</v>
      </c>
      <c r="I49" s="17" t="str">
        <f t="shared" si="0"/>
        <v>Xuất sắc</v>
      </c>
      <c r="J49" s="13">
        <v>90</v>
      </c>
      <c r="K49" s="17" t="str">
        <f t="shared" si="0"/>
        <v>Xuất sắc</v>
      </c>
    </row>
    <row r="50" spans="1:11" x14ac:dyDescent="0.25">
      <c r="A50" s="13">
        <v>38</v>
      </c>
      <c r="B50" s="13">
        <v>22022115</v>
      </c>
      <c r="C50" s="14" t="s">
        <v>373</v>
      </c>
      <c r="D50" s="15">
        <v>38226</v>
      </c>
      <c r="E50" s="13">
        <v>100</v>
      </c>
      <c r="F50" s="13">
        <v>100</v>
      </c>
      <c r="G50" s="13">
        <v>100</v>
      </c>
      <c r="H50" s="13">
        <v>100</v>
      </c>
      <c r="I50" s="17" t="str">
        <f t="shared" si="0"/>
        <v>Xuất sắc</v>
      </c>
      <c r="J50" s="13">
        <v>100</v>
      </c>
      <c r="K50" s="17" t="str">
        <f t="shared" si="0"/>
        <v>Xuất sắc</v>
      </c>
    </row>
    <row r="51" spans="1:11" x14ac:dyDescent="0.25">
      <c r="A51" s="13">
        <v>39</v>
      </c>
      <c r="B51" s="13">
        <v>22022165</v>
      </c>
      <c r="C51" s="14" t="s">
        <v>398</v>
      </c>
      <c r="D51" s="15">
        <v>38016</v>
      </c>
      <c r="E51" s="13">
        <v>90</v>
      </c>
      <c r="F51" s="13">
        <v>90</v>
      </c>
      <c r="G51" s="13">
        <v>90</v>
      </c>
      <c r="H51" s="13">
        <v>90</v>
      </c>
      <c r="I51" s="17" t="str">
        <f t="shared" si="0"/>
        <v>Xuất sắc</v>
      </c>
      <c r="J51" s="13">
        <v>90</v>
      </c>
      <c r="K51" s="17" t="str">
        <f t="shared" si="0"/>
        <v>Xuất sắc</v>
      </c>
    </row>
    <row r="52" spans="1:11" x14ac:dyDescent="0.25">
      <c r="A52" s="13">
        <v>40</v>
      </c>
      <c r="B52" s="13">
        <v>22022155</v>
      </c>
      <c r="C52" s="14" t="s">
        <v>395</v>
      </c>
      <c r="D52" s="15">
        <v>38174</v>
      </c>
      <c r="E52" s="13">
        <v>90</v>
      </c>
      <c r="F52" s="13">
        <v>90</v>
      </c>
      <c r="G52" s="13">
        <v>90</v>
      </c>
      <c r="H52" s="13">
        <v>90</v>
      </c>
      <c r="I52" s="17" t="str">
        <f t="shared" si="0"/>
        <v>Xuất sắc</v>
      </c>
      <c r="J52" s="13">
        <v>90</v>
      </c>
      <c r="K52" s="17" t="str">
        <f t="shared" si="0"/>
        <v>Xuất sắc</v>
      </c>
    </row>
    <row r="53" spans="1:11" x14ac:dyDescent="0.25">
      <c r="A53" s="13">
        <v>41</v>
      </c>
      <c r="B53" s="13">
        <v>22022204</v>
      </c>
      <c r="C53" s="14" t="s">
        <v>412</v>
      </c>
      <c r="D53" s="15">
        <v>38146</v>
      </c>
      <c r="E53" s="13">
        <v>90</v>
      </c>
      <c r="F53" s="13">
        <v>90</v>
      </c>
      <c r="G53" s="13">
        <v>90</v>
      </c>
      <c r="H53" s="13">
        <v>90</v>
      </c>
      <c r="I53" s="17" t="str">
        <f t="shared" si="0"/>
        <v>Xuất sắc</v>
      </c>
      <c r="J53" s="13">
        <v>90</v>
      </c>
      <c r="K53" s="17" t="str">
        <f t="shared" si="0"/>
        <v>Xuất sắc</v>
      </c>
    </row>
    <row r="54" spans="1:11" x14ac:dyDescent="0.25">
      <c r="A54" s="13">
        <v>42</v>
      </c>
      <c r="B54" s="13">
        <v>22022176</v>
      </c>
      <c r="C54" s="14" t="s">
        <v>401</v>
      </c>
      <c r="D54" s="15">
        <v>38044</v>
      </c>
      <c r="E54" s="13">
        <v>90</v>
      </c>
      <c r="F54" s="13">
        <v>90</v>
      </c>
      <c r="G54" s="13">
        <v>90</v>
      </c>
      <c r="H54" s="13">
        <v>90</v>
      </c>
      <c r="I54" s="17" t="str">
        <f t="shared" si="0"/>
        <v>Xuất sắc</v>
      </c>
      <c r="J54" s="13">
        <v>90</v>
      </c>
      <c r="K54" s="17" t="str">
        <f t="shared" si="0"/>
        <v>Xuất sắc</v>
      </c>
    </row>
    <row r="55" spans="1:11" x14ac:dyDescent="0.25">
      <c r="A55" s="13">
        <v>43</v>
      </c>
      <c r="B55" s="13">
        <v>22022147</v>
      </c>
      <c r="C55" s="14" t="s">
        <v>391</v>
      </c>
      <c r="D55" s="15">
        <v>38230</v>
      </c>
      <c r="E55" s="13">
        <v>80</v>
      </c>
      <c r="F55" s="13">
        <v>90</v>
      </c>
      <c r="G55" s="13">
        <v>90</v>
      </c>
      <c r="H55" s="13">
        <v>90</v>
      </c>
      <c r="I55" s="17" t="str">
        <f t="shared" si="0"/>
        <v>Xuất sắc</v>
      </c>
      <c r="J55" s="13">
        <v>90</v>
      </c>
      <c r="K55" s="17" t="str">
        <f t="shared" si="0"/>
        <v>Xuất sắc</v>
      </c>
    </row>
    <row r="56" spans="1:11" x14ac:dyDescent="0.25">
      <c r="A56" s="13">
        <v>44</v>
      </c>
      <c r="B56" s="13">
        <v>22022106</v>
      </c>
      <c r="C56" s="14" t="s">
        <v>368</v>
      </c>
      <c r="D56" s="15">
        <v>38351</v>
      </c>
      <c r="E56" s="13">
        <v>90</v>
      </c>
      <c r="F56" s="13">
        <v>90</v>
      </c>
      <c r="G56" s="13">
        <v>90</v>
      </c>
      <c r="H56" s="13">
        <v>90</v>
      </c>
      <c r="I56" s="17" t="str">
        <f t="shared" si="0"/>
        <v>Xuất sắc</v>
      </c>
      <c r="J56" s="13">
        <v>90</v>
      </c>
      <c r="K56" s="17" t="str">
        <f t="shared" si="0"/>
        <v>Xuất sắc</v>
      </c>
    </row>
    <row r="57" spans="1:11" x14ac:dyDescent="0.25">
      <c r="A57" s="13">
        <v>45</v>
      </c>
      <c r="B57" s="13">
        <v>22022117</v>
      </c>
      <c r="C57" s="14" t="s">
        <v>374</v>
      </c>
      <c r="D57" s="15">
        <v>38132</v>
      </c>
      <c r="E57" s="13">
        <v>90</v>
      </c>
      <c r="F57" s="13">
        <v>90</v>
      </c>
      <c r="G57" s="13">
        <v>90</v>
      </c>
      <c r="H57" s="13">
        <v>90</v>
      </c>
      <c r="I57" s="17" t="str">
        <f t="shared" si="0"/>
        <v>Xuất sắc</v>
      </c>
      <c r="J57" s="13">
        <v>90</v>
      </c>
      <c r="K57" s="17" t="str">
        <f t="shared" si="0"/>
        <v>Xuất sắc</v>
      </c>
    </row>
    <row r="58" spans="1:11" x14ac:dyDescent="0.25">
      <c r="A58" s="13">
        <v>46</v>
      </c>
      <c r="B58" s="13">
        <v>22022124</v>
      </c>
      <c r="C58" s="14" t="s">
        <v>378</v>
      </c>
      <c r="D58" s="15">
        <v>38305</v>
      </c>
      <c r="E58" s="13">
        <v>100</v>
      </c>
      <c r="F58" s="13">
        <v>100</v>
      </c>
      <c r="G58" s="13">
        <v>100</v>
      </c>
      <c r="H58" s="13">
        <v>100</v>
      </c>
      <c r="I58" s="17" t="str">
        <f t="shared" si="0"/>
        <v>Xuất sắc</v>
      </c>
      <c r="J58" s="13">
        <v>100</v>
      </c>
      <c r="K58" s="17" t="str">
        <f t="shared" si="0"/>
        <v>Xuất sắc</v>
      </c>
    </row>
    <row r="59" spans="1:11" x14ac:dyDescent="0.25">
      <c r="A59" s="13">
        <v>47</v>
      </c>
      <c r="B59" s="13">
        <v>22022123</v>
      </c>
      <c r="C59" s="14" t="s">
        <v>377</v>
      </c>
      <c r="D59" s="15">
        <v>37997</v>
      </c>
      <c r="E59" s="13">
        <v>80</v>
      </c>
      <c r="F59" s="13">
        <v>90</v>
      </c>
      <c r="G59" s="13">
        <v>90</v>
      </c>
      <c r="H59" s="13">
        <v>90</v>
      </c>
      <c r="I59" s="17" t="str">
        <f t="shared" si="0"/>
        <v>Xuất sắc</v>
      </c>
      <c r="J59" s="13">
        <v>90</v>
      </c>
      <c r="K59" s="17" t="str">
        <f t="shared" si="0"/>
        <v>Xuất sắc</v>
      </c>
    </row>
    <row r="60" spans="1:11" x14ac:dyDescent="0.25">
      <c r="A60" s="13">
        <v>48</v>
      </c>
      <c r="B60" s="13">
        <v>22022194</v>
      </c>
      <c r="C60" s="14" t="s">
        <v>407</v>
      </c>
      <c r="D60" s="15">
        <v>38345</v>
      </c>
      <c r="E60" s="13">
        <v>75</v>
      </c>
      <c r="F60" s="13">
        <v>75</v>
      </c>
      <c r="G60" s="13">
        <v>75</v>
      </c>
      <c r="H60" s="13">
        <v>75</v>
      </c>
      <c r="I60" s="17" t="str">
        <f t="shared" si="0"/>
        <v>Khá</v>
      </c>
      <c r="J60" s="13">
        <v>75</v>
      </c>
      <c r="K60" s="17" t="str">
        <f t="shared" si="0"/>
        <v>Khá</v>
      </c>
    </row>
    <row r="61" spans="1:11" x14ac:dyDescent="0.25">
      <c r="A61" s="13">
        <v>49</v>
      </c>
      <c r="B61" s="13">
        <v>22022210</v>
      </c>
      <c r="C61" s="14" t="s">
        <v>414</v>
      </c>
      <c r="D61" s="15">
        <v>38315</v>
      </c>
      <c r="E61" s="13">
        <v>90</v>
      </c>
      <c r="F61" s="13">
        <v>90</v>
      </c>
      <c r="G61" s="13">
        <v>90</v>
      </c>
      <c r="H61" s="13">
        <v>90</v>
      </c>
      <c r="I61" s="17" t="str">
        <f t="shared" si="0"/>
        <v>Xuất sắc</v>
      </c>
      <c r="J61" s="13">
        <v>90</v>
      </c>
      <c r="K61" s="17" t="str">
        <f t="shared" si="0"/>
        <v>Xuất sắc</v>
      </c>
    </row>
    <row r="62" spans="1:11" x14ac:dyDescent="0.25">
      <c r="A62" s="13">
        <v>50</v>
      </c>
      <c r="B62" s="13">
        <v>22022127</v>
      </c>
      <c r="C62" s="14" t="s">
        <v>379</v>
      </c>
      <c r="D62" s="15">
        <v>38107</v>
      </c>
      <c r="E62" s="13">
        <v>90</v>
      </c>
      <c r="F62" s="13">
        <v>90</v>
      </c>
      <c r="G62" s="13">
        <v>90</v>
      </c>
      <c r="H62" s="13">
        <v>90</v>
      </c>
      <c r="I62" s="17" t="str">
        <f t="shared" si="0"/>
        <v>Xuất sắc</v>
      </c>
      <c r="J62" s="13">
        <v>90</v>
      </c>
      <c r="K62" s="17" t="str">
        <f t="shared" si="0"/>
        <v>Xuất sắc</v>
      </c>
    </row>
    <row r="63" spans="1:11" x14ac:dyDescent="0.25">
      <c r="A63" s="13">
        <v>51</v>
      </c>
      <c r="B63" s="13">
        <v>22022152</v>
      </c>
      <c r="C63" s="14" t="s">
        <v>394</v>
      </c>
      <c r="D63" s="15">
        <v>38238</v>
      </c>
      <c r="E63" s="13">
        <v>80</v>
      </c>
      <c r="F63" s="13">
        <v>80</v>
      </c>
      <c r="G63" s="13">
        <v>80</v>
      </c>
      <c r="H63" s="13">
        <v>80</v>
      </c>
      <c r="I63" s="17" t="str">
        <f t="shared" si="0"/>
        <v>Tốt</v>
      </c>
      <c r="J63" s="13">
        <v>80</v>
      </c>
      <c r="K63" s="17" t="str">
        <f t="shared" si="0"/>
        <v>Tốt</v>
      </c>
    </row>
    <row r="64" spans="1:11" x14ac:dyDescent="0.25">
      <c r="A64" s="13">
        <v>52</v>
      </c>
      <c r="B64" s="13">
        <v>22022214</v>
      </c>
      <c r="C64" s="14" t="s">
        <v>416</v>
      </c>
      <c r="D64" s="15">
        <v>38205</v>
      </c>
      <c r="E64" s="13">
        <v>90</v>
      </c>
      <c r="F64" s="13">
        <v>90</v>
      </c>
      <c r="G64" s="13">
        <v>90</v>
      </c>
      <c r="H64" s="13">
        <v>90</v>
      </c>
      <c r="I64" s="17" t="str">
        <f t="shared" si="0"/>
        <v>Xuất sắc</v>
      </c>
      <c r="J64" s="13">
        <v>90</v>
      </c>
      <c r="K64" s="17" t="str">
        <f t="shared" si="0"/>
        <v>Xuất sắc</v>
      </c>
    </row>
    <row r="65" spans="1:11" x14ac:dyDescent="0.25">
      <c r="A65" s="13">
        <v>53</v>
      </c>
      <c r="B65" s="13">
        <v>22022111</v>
      </c>
      <c r="C65" s="14" t="s">
        <v>371</v>
      </c>
      <c r="D65" s="15">
        <v>38035</v>
      </c>
      <c r="E65" s="13">
        <v>80</v>
      </c>
      <c r="F65" s="13">
        <v>80</v>
      </c>
      <c r="G65" s="13">
        <v>80</v>
      </c>
      <c r="H65" s="13">
        <v>80</v>
      </c>
      <c r="I65" s="17" t="str">
        <f t="shared" si="0"/>
        <v>Tốt</v>
      </c>
      <c r="J65" s="13">
        <v>80</v>
      </c>
      <c r="K65" s="17" t="str">
        <f t="shared" si="0"/>
        <v>Tốt</v>
      </c>
    </row>
    <row r="66" spans="1:11" x14ac:dyDescent="0.25">
      <c r="A66" s="13">
        <v>54</v>
      </c>
      <c r="B66" s="13">
        <v>22022134</v>
      </c>
      <c r="C66" s="14" t="s">
        <v>382</v>
      </c>
      <c r="D66" s="15">
        <v>38288</v>
      </c>
      <c r="E66" s="13">
        <v>80</v>
      </c>
      <c r="F66" s="13">
        <v>90</v>
      </c>
      <c r="G66" s="13">
        <v>90</v>
      </c>
      <c r="H66" s="13">
        <v>90</v>
      </c>
      <c r="I66" s="17" t="str">
        <f t="shared" si="0"/>
        <v>Xuất sắc</v>
      </c>
      <c r="J66" s="13">
        <v>90</v>
      </c>
      <c r="K66" s="17" t="str">
        <f t="shared" si="0"/>
        <v>Xuất sắc</v>
      </c>
    </row>
    <row r="67" spans="1:11" x14ac:dyDescent="0.25">
      <c r="A67" s="13">
        <v>55</v>
      </c>
      <c r="B67" s="13">
        <v>22022164</v>
      </c>
      <c r="C67" s="14" t="s">
        <v>397</v>
      </c>
      <c r="D67" s="15">
        <v>38026</v>
      </c>
      <c r="E67" s="13">
        <v>90</v>
      </c>
      <c r="F67" s="13">
        <v>90</v>
      </c>
      <c r="G67" s="13">
        <v>90</v>
      </c>
      <c r="H67" s="13">
        <v>90</v>
      </c>
      <c r="I67" s="17" t="str">
        <f t="shared" si="0"/>
        <v>Xuất sắc</v>
      </c>
      <c r="J67" s="13">
        <v>90</v>
      </c>
      <c r="K67" s="17" t="str">
        <f t="shared" si="0"/>
        <v>Xuất sắc</v>
      </c>
    </row>
    <row r="68" spans="1:11" x14ac:dyDescent="0.25">
      <c r="A68" s="13">
        <v>56</v>
      </c>
      <c r="B68" s="13">
        <v>22022108</v>
      </c>
      <c r="C68" s="14" t="s">
        <v>369</v>
      </c>
      <c r="D68" s="15">
        <v>38216</v>
      </c>
      <c r="E68" s="13">
        <v>80</v>
      </c>
      <c r="F68" s="13">
        <v>90</v>
      </c>
      <c r="G68" s="13">
        <v>90</v>
      </c>
      <c r="H68" s="13">
        <v>90</v>
      </c>
      <c r="I68" s="17" t="str">
        <f t="shared" si="0"/>
        <v>Xuất sắc</v>
      </c>
      <c r="J68" s="13">
        <v>90</v>
      </c>
      <c r="K68" s="17" t="str">
        <f t="shared" si="0"/>
        <v>Xuất sắc</v>
      </c>
    </row>
    <row r="69" spans="1:11" x14ac:dyDescent="0.25">
      <c r="A69" s="13">
        <v>57</v>
      </c>
      <c r="B69" s="13">
        <v>22022102</v>
      </c>
      <c r="C69" s="14" t="s">
        <v>366</v>
      </c>
      <c r="D69" s="15">
        <v>38314</v>
      </c>
      <c r="E69" s="13">
        <v>50</v>
      </c>
      <c r="F69" s="13">
        <v>50</v>
      </c>
      <c r="G69" s="13">
        <v>50</v>
      </c>
      <c r="H69" s="13">
        <v>50</v>
      </c>
      <c r="I69" s="17" t="str">
        <f t="shared" si="0"/>
        <v>Trung bình</v>
      </c>
      <c r="J69" s="13">
        <v>50</v>
      </c>
      <c r="K69" s="17" t="str">
        <f t="shared" si="0"/>
        <v>Trung bình</v>
      </c>
    </row>
    <row r="71" spans="1:11" x14ac:dyDescent="0.25">
      <c r="A71" s="38" t="s">
        <v>419</v>
      </c>
      <c r="B71" s="38"/>
      <c r="C71" s="38"/>
    </row>
  </sheetData>
  <sortState xmlns:xlrd2="http://schemas.microsoft.com/office/spreadsheetml/2017/richdata2" ref="A13:K69">
    <sortCondition ref="B13:B69"/>
  </sortState>
  <mergeCells count="16">
    <mergeCell ref="A6:K6"/>
    <mergeCell ref="A71:C71"/>
    <mergeCell ref="A1:D1"/>
    <mergeCell ref="G1:K1"/>
    <mergeCell ref="A2:D2"/>
    <mergeCell ref="G2:K2"/>
    <mergeCell ref="A5:K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2CEB7-BD1A-4778-A80D-C054D89795F7}">
  <dimension ref="A1:K72"/>
  <sheetViews>
    <sheetView topLeftCell="A8" workbookViewId="0">
      <selection activeCell="E10" sqref="E10:G12"/>
    </sheetView>
  </sheetViews>
  <sheetFormatPr defaultRowHeight="15" x14ac:dyDescent="0.25"/>
  <cols>
    <col min="1" max="1" width="6.125" style="4" customWidth="1"/>
    <col min="2" max="2" width="9" style="4"/>
    <col min="3" max="3" width="21.25" style="1" bestFit="1" customWidth="1"/>
    <col min="4" max="4" width="11.375" style="4" customWidth="1"/>
    <col min="5" max="5" width="6.875" style="4" bestFit="1" customWidth="1"/>
    <col min="6" max="8" width="5.375" style="4" bestFit="1" customWidth="1"/>
    <col min="9" max="9" width="9" style="1"/>
    <col min="10" max="10" width="5.375" style="4" bestFit="1" customWidth="1"/>
    <col min="11" max="16384" width="9" style="1"/>
  </cols>
  <sheetData>
    <row r="1" spans="1:11" ht="16.5" x14ac:dyDescent="0.25">
      <c r="A1" s="35" t="s">
        <v>0</v>
      </c>
      <c r="B1" s="35"/>
      <c r="C1" s="35"/>
      <c r="D1" s="35"/>
      <c r="G1" s="36" t="s">
        <v>2</v>
      </c>
      <c r="H1" s="36"/>
      <c r="I1" s="36"/>
      <c r="J1" s="36"/>
      <c r="K1" s="36"/>
    </row>
    <row r="2" spans="1:11" ht="16.5" x14ac:dyDescent="0.25">
      <c r="A2" s="37" t="s">
        <v>1</v>
      </c>
      <c r="B2" s="37"/>
      <c r="C2" s="37"/>
      <c r="D2" s="37"/>
      <c r="G2" s="36" t="s">
        <v>3</v>
      </c>
      <c r="H2" s="36"/>
      <c r="I2" s="36"/>
      <c r="J2" s="36"/>
      <c r="K2" s="36"/>
    </row>
    <row r="5" spans="1:11" ht="19.5" x14ac:dyDescent="0.25">
      <c r="A5" s="34" t="s">
        <v>4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ht="19.5" x14ac:dyDescent="0.25">
      <c r="A6" s="34" t="s">
        <v>35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ht="19.5" x14ac:dyDescent="0.25">
      <c r="A7" s="34" t="s">
        <v>20</v>
      </c>
      <c r="B7" s="34"/>
      <c r="C7" s="34"/>
      <c r="D7" s="34"/>
      <c r="E7" s="34"/>
      <c r="F7" s="34"/>
      <c r="G7" s="34"/>
      <c r="H7" s="34"/>
      <c r="I7" s="34"/>
      <c r="J7" s="34"/>
      <c r="K7" s="34"/>
    </row>
    <row r="10" spans="1:11" ht="15.75" x14ac:dyDescent="0.25">
      <c r="A10" s="39" t="s">
        <v>5</v>
      </c>
      <c r="B10" s="40" t="s">
        <v>6</v>
      </c>
      <c r="C10" s="40" t="s">
        <v>7</v>
      </c>
      <c r="D10" s="40" t="s">
        <v>8</v>
      </c>
      <c r="E10" s="31" t="s">
        <v>9</v>
      </c>
      <c r="F10" s="31" t="s">
        <v>9</v>
      </c>
      <c r="G10" s="31" t="s">
        <v>9</v>
      </c>
      <c r="H10" s="40" t="s">
        <v>13</v>
      </c>
      <c r="I10" s="40"/>
      <c r="J10" s="40" t="s">
        <v>13</v>
      </c>
      <c r="K10" s="40"/>
    </row>
    <row r="11" spans="1:11" ht="36.75" customHeight="1" x14ac:dyDescent="0.25">
      <c r="A11" s="39"/>
      <c r="B11" s="40"/>
      <c r="C11" s="40"/>
      <c r="D11" s="40"/>
      <c r="E11" s="32" t="s">
        <v>10</v>
      </c>
      <c r="F11" s="32" t="s">
        <v>11</v>
      </c>
      <c r="G11" s="32" t="s">
        <v>12</v>
      </c>
      <c r="H11" s="40" t="s">
        <v>14</v>
      </c>
      <c r="I11" s="40"/>
      <c r="J11" s="40" t="s">
        <v>29</v>
      </c>
      <c r="K11" s="40"/>
    </row>
    <row r="12" spans="1:11" ht="15.75" x14ac:dyDescent="0.25">
      <c r="A12" s="39"/>
      <c r="B12" s="40"/>
      <c r="C12" s="40"/>
      <c r="D12" s="40"/>
      <c r="E12" s="33"/>
      <c r="F12" s="33"/>
      <c r="G12" s="33"/>
      <c r="H12" s="5" t="s">
        <v>9</v>
      </c>
      <c r="I12" s="5" t="s">
        <v>15</v>
      </c>
      <c r="J12" s="5" t="s">
        <v>9</v>
      </c>
      <c r="K12" s="5" t="s">
        <v>15</v>
      </c>
    </row>
    <row r="13" spans="1:11" x14ac:dyDescent="0.25">
      <c r="A13" s="13">
        <v>1</v>
      </c>
      <c r="B13" s="13">
        <v>22022163</v>
      </c>
      <c r="C13" s="14" t="s">
        <v>449</v>
      </c>
      <c r="D13" s="15">
        <v>38103</v>
      </c>
      <c r="E13" s="13">
        <v>80</v>
      </c>
      <c r="F13" s="13">
        <v>90</v>
      </c>
      <c r="G13" s="13">
        <v>90</v>
      </c>
      <c r="H13" s="13">
        <v>90</v>
      </c>
      <c r="I13" s="17" t="str">
        <f t="shared" ref="I13:K70" si="0">IF(H13&gt;=90,"Xuất sắc",IF(H13&gt;=80,"Tốt", IF(H13&gt;=65,"Khá",IF(H13&gt;=50,"Trung bình", IF(H13&gt;=35, "Yếu", "Kém")))))</f>
        <v>Xuất sắc</v>
      </c>
      <c r="J13" s="13">
        <v>90</v>
      </c>
      <c r="K13" s="17" t="str">
        <f t="shared" si="0"/>
        <v>Xuất sắc</v>
      </c>
    </row>
    <row r="14" spans="1:11" x14ac:dyDescent="0.25">
      <c r="A14" s="13">
        <v>2</v>
      </c>
      <c r="B14" s="13">
        <v>22022190</v>
      </c>
      <c r="C14" s="14" t="s">
        <v>462</v>
      </c>
      <c r="D14" s="15">
        <v>38263</v>
      </c>
      <c r="E14" s="13">
        <v>80</v>
      </c>
      <c r="F14" s="13">
        <v>77</v>
      </c>
      <c r="G14" s="13">
        <v>77</v>
      </c>
      <c r="H14" s="13">
        <v>77</v>
      </c>
      <c r="I14" s="17" t="str">
        <f t="shared" si="0"/>
        <v>Khá</v>
      </c>
      <c r="J14" s="13">
        <v>77</v>
      </c>
      <c r="K14" s="17" t="str">
        <f t="shared" si="0"/>
        <v>Khá</v>
      </c>
    </row>
    <row r="15" spans="1:11" x14ac:dyDescent="0.25">
      <c r="A15" s="13">
        <v>3</v>
      </c>
      <c r="B15" s="13">
        <v>22022196</v>
      </c>
      <c r="C15" s="14" t="s">
        <v>466</v>
      </c>
      <c r="D15" s="15">
        <v>38103</v>
      </c>
      <c r="E15" s="13">
        <v>90</v>
      </c>
      <c r="F15" s="13">
        <v>90</v>
      </c>
      <c r="G15" s="13">
        <v>90</v>
      </c>
      <c r="H15" s="13">
        <v>90</v>
      </c>
      <c r="I15" s="17" t="str">
        <f t="shared" si="0"/>
        <v>Xuất sắc</v>
      </c>
      <c r="J15" s="13">
        <v>90</v>
      </c>
      <c r="K15" s="17" t="str">
        <f t="shared" si="0"/>
        <v>Xuất sắc</v>
      </c>
    </row>
    <row r="16" spans="1:11" x14ac:dyDescent="0.25">
      <c r="A16" s="13">
        <v>4</v>
      </c>
      <c r="B16" s="13">
        <v>22022183</v>
      </c>
      <c r="C16" s="14" t="s">
        <v>277</v>
      </c>
      <c r="D16" s="15">
        <v>37989</v>
      </c>
      <c r="E16" s="13">
        <v>90</v>
      </c>
      <c r="F16" s="13">
        <v>90</v>
      </c>
      <c r="G16" s="13">
        <v>90</v>
      </c>
      <c r="H16" s="13">
        <v>90</v>
      </c>
      <c r="I16" s="17" t="str">
        <f t="shared" si="0"/>
        <v>Xuất sắc</v>
      </c>
      <c r="J16" s="13">
        <v>90</v>
      </c>
      <c r="K16" s="17" t="str">
        <f t="shared" si="0"/>
        <v>Xuất sắc</v>
      </c>
    </row>
    <row r="17" spans="1:11" x14ac:dyDescent="0.25">
      <c r="A17" s="13">
        <v>5</v>
      </c>
      <c r="B17" s="13">
        <v>22022185</v>
      </c>
      <c r="C17" s="14" t="s">
        <v>460</v>
      </c>
      <c r="D17" s="15">
        <v>38117</v>
      </c>
      <c r="E17" s="13">
        <v>80</v>
      </c>
      <c r="F17" s="13">
        <v>80</v>
      </c>
      <c r="G17" s="13">
        <v>80</v>
      </c>
      <c r="H17" s="13">
        <v>80</v>
      </c>
      <c r="I17" s="17" t="str">
        <f t="shared" si="0"/>
        <v>Tốt</v>
      </c>
      <c r="J17" s="13">
        <v>80</v>
      </c>
      <c r="K17" s="17" t="str">
        <f t="shared" si="0"/>
        <v>Tốt</v>
      </c>
    </row>
    <row r="18" spans="1:11" x14ac:dyDescent="0.25">
      <c r="A18" s="13">
        <v>6</v>
      </c>
      <c r="B18" s="13">
        <v>22022158</v>
      </c>
      <c r="C18" s="14" t="s">
        <v>445</v>
      </c>
      <c r="D18" s="15">
        <v>38110</v>
      </c>
      <c r="E18" s="13">
        <v>80</v>
      </c>
      <c r="F18" s="13">
        <v>80</v>
      </c>
      <c r="G18" s="13">
        <v>80</v>
      </c>
      <c r="H18" s="13">
        <v>80</v>
      </c>
      <c r="I18" s="17" t="str">
        <f t="shared" si="0"/>
        <v>Tốt</v>
      </c>
      <c r="J18" s="13">
        <v>80</v>
      </c>
      <c r="K18" s="17" t="str">
        <f t="shared" si="0"/>
        <v>Tốt</v>
      </c>
    </row>
    <row r="19" spans="1:11" x14ac:dyDescent="0.25">
      <c r="A19" s="13">
        <v>7</v>
      </c>
      <c r="B19" s="13">
        <v>22022113</v>
      </c>
      <c r="C19" s="14" t="s">
        <v>290</v>
      </c>
      <c r="D19" s="15">
        <v>38263</v>
      </c>
      <c r="E19" s="13">
        <v>80</v>
      </c>
      <c r="F19" s="13">
        <v>80</v>
      </c>
      <c r="G19" s="13">
        <v>80</v>
      </c>
      <c r="H19" s="13">
        <v>80</v>
      </c>
      <c r="I19" s="17" t="str">
        <f t="shared" si="0"/>
        <v>Tốt</v>
      </c>
      <c r="J19" s="13">
        <v>80</v>
      </c>
      <c r="K19" s="17" t="str">
        <f t="shared" si="0"/>
        <v>Tốt</v>
      </c>
    </row>
    <row r="20" spans="1:11" x14ac:dyDescent="0.25">
      <c r="A20" s="13">
        <v>8</v>
      </c>
      <c r="B20" s="13">
        <v>22022149</v>
      </c>
      <c r="C20" s="14" t="s">
        <v>440</v>
      </c>
      <c r="D20" s="15">
        <v>38204</v>
      </c>
      <c r="E20" s="13">
        <v>80</v>
      </c>
      <c r="F20" s="13">
        <v>80</v>
      </c>
      <c r="G20" s="13">
        <v>80</v>
      </c>
      <c r="H20" s="13">
        <v>80</v>
      </c>
      <c r="I20" s="17" t="str">
        <f t="shared" si="0"/>
        <v>Tốt</v>
      </c>
      <c r="J20" s="13">
        <v>80</v>
      </c>
      <c r="K20" s="17" t="str">
        <f t="shared" si="0"/>
        <v>Tốt</v>
      </c>
    </row>
    <row r="21" spans="1:11" x14ac:dyDescent="0.25">
      <c r="A21" s="13">
        <v>9</v>
      </c>
      <c r="B21" s="13">
        <v>22022118</v>
      </c>
      <c r="C21" s="14" t="s">
        <v>426</v>
      </c>
      <c r="D21" s="15">
        <v>38125</v>
      </c>
      <c r="E21" s="13">
        <v>90</v>
      </c>
      <c r="F21" s="13">
        <v>90</v>
      </c>
      <c r="G21" s="13">
        <v>90</v>
      </c>
      <c r="H21" s="13">
        <v>90</v>
      </c>
      <c r="I21" s="17" t="str">
        <f t="shared" si="0"/>
        <v>Xuất sắc</v>
      </c>
      <c r="J21" s="13">
        <v>90</v>
      </c>
      <c r="K21" s="17" t="str">
        <f t="shared" si="0"/>
        <v>Xuất sắc</v>
      </c>
    </row>
    <row r="22" spans="1:11" x14ac:dyDescent="0.25">
      <c r="A22" s="13">
        <v>10</v>
      </c>
      <c r="B22" s="13">
        <v>22022148</v>
      </c>
      <c r="C22" s="14" t="s">
        <v>439</v>
      </c>
      <c r="D22" s="15">
        <v>38093</v>
      </c>
      <c r="E22" s="13">
        <v>90</v>
      </c>
      <c r="F22" s="13">
        <v>90</v>
      </c>
      <c r="G22" s="13">
        <v>90</v>
      </c>
      <c r="H22" s="13">
        <v>90</v>
      </c>
      <c r="I22" s="17" t="str">
        <f t="shared" si="0"/>
        <v>Xuất sắc</v>
      </c>
      <c r="J22" s="13">
        <v>90</v>
      </c>
      <c r="K22" s="17" t="str">
        <f t="shared" si="0"/>
        <v>Xuất sắc</v>
      </c>
    </row>
    <row r="23" spans="1:11" x14ac:dyDescent="0.25">
      <c r="A23" s="13">
        <v>11</v>
      </c>
      <c r="B23" s="13">
        <v>22022104</v>
      </c>
      <c r="C23" s="14" t="s">
        <v>421</v>
      </c>
      <c r="D23" s="15">
        <v>38231</v>
      </c>
      <c r="E23" s="13">
        <v>80</v>
      </c>
      <c r="F23" s="13">
        <v>77</v>
      </c>
      <c r="G23" s="13">
        <v>77</v>
      </c>
      <c r="H23" s="13">
        <v>77</v>
      </c>
      <c r="I23" s="17" t="str">
        <f t="shared" si="0"/>
        <v>Khá</v>
      </c>
      <c r="J23" s="13">
        <v>77</v>
      </c>
      <c r="K23" s="17" t="str">
        <f t="shared" si="0"/>
        <v>Khá</v>
      </c>
    </row>
    <row r="24" spans="1:11" x14ac:dyDescent="0.25">
      <c r="A24" s="13">
        <v>12</v>
      </c>
      <c r="B24" s="13">
        <v>22022157</v>
      </c>
      <c r="C24" s="14" t="s">
        <v>444</v>
      </c>
      <c r="D24" s="15">
        <v>38257</v>
      </c>
      <c r="E24" s="13">
        <v>90</v>
      </c>
      <c r="F24" s="13">
        <v>90</v>
      </c>
      <c r="G24" s="13">
        <v>90</v>
      </c>
      <c r="H24" s="13">
        <v>90</v>
      </c>
      <c r="I24" s="17" t="str">
        <f t="shared" si="0"/>
        <v>Xuất sắc</v>
      </c>
      <c r="J24" s="13">
        <v>90</v>
      </c>
      <c r="K24" s="17" t="str">
        <f t="shared" si="0"/>
        <v>Xuất sắc</v>
      </c>
    </row>
    <row r="25" spans="1:11" x14ac:dyDescent="0.25">
      <c r="A25" s="13">
        <v>13</v>
      </c>
      <c r="B25" s="13">
        <v>22022172</v>
      </c>
      <c r="C25" s="14" t="s">
        <v>454</v>
      </c>
      <c r="D25" s="15">
        <v>38298</v>
      </c>
      <c r="E25" s="13">
        <v>80</v>
      </c>
      <c r="F25" s="13">
        <v>80</v>
      </c>
      <c r="G25" s="13">
        <v>80</v>
      </c>
      <c r="H25" s="13">
        <v>80</v>
      </c>
      <c r="I25" s="17" t="str">
        <f t="shared" si="0"/>
        <v>Tốt</v>
      </c>
      <c r="J25" s="13">
        <v>80</v>
      </c>
      <c r="K25" s="17" t="str">
        <f t="shared" si="0"/>
        <v>Tốt</v>
      </c>
    </row>
    <row r="26" spans="1:11" x14ac:dyDescent="0.25">
      <c r="A26" s="13">
        <v>14</v>
      </c>
      <c r="B26" s="13">
        <v>22022154</v>
      </c>
      <c r="C26" s="14" t="s">
        <v>442</v>
      </c>
      <c r="D26" s="15">
        <v>38239</v>
      </c>
      <c r="E26" s="13">
        <v>90</v>
      </c>
      <c r="F26" s="13">
        <v>90</v>
      </c>
      <c r="G26" s="13">
        <v>90</v>
      </c>
      <c r="H26" s="13">
        <v>90</v>
      </c>
      <c r="I26" s="17" t="str">
        <f t="shared" si="0"/>
        <v>Xuất sắc</v>
      </c>
      <c r="J26" s="13">
        <v>90</v>
      </c>
      <c r="K26" s="17" t="str">
        <f t="shared" si="0"/>
        <v>Xuất sắc</v>
      </c>
    </row>
    <row r="27" spans="1:11" x14ac:dyDescent="0.25">
      <c r="A27" s="13">
        <v>15</v>
      </c>
      <c r="B27" s="13">
        <v>22022207</v>
      </c>
      <c r="C27" s="14" t="s">
        <v>470</v>
      </c>
      <c r="D27" s="15">
        <v>38236</v>
      </c>
      <c r="E27" s="13">
        <v>80</v>
      </c>
      <c r="F27" s="13">
        <v>80</v>
      </c>
      <c r="G27" s="13">
        <v>80</v>
      </c>
      <c r="H27" s="13">
        <v>80</v>
      </c>
      <c r="I27" s="17" t="str">
        <f t="shared" si="0"/>
        <v>Tốt</v>
      </c>
      <c r="J27" s="13">
        <v>80</v>
      </c>
      <c r="K27" s="17" t="str">
        <f t="shared" si="0"/>
        <v>Tốt</v>
      </c>
    </row>
    <row r="28" spans="1:11" x14ac:dyDescent="0.25">
      <c r="A28" s="13">
        <v>16</v>
      </c>
      <c r="B28" s="13">
        <v>22022179</v>
      </c>
      <c r="C28" s="14" t="s">
        <v>458</v>
      </c>
      <c r="D28" s="15">
        <v>38078</v>
      </c>
      <c r="E28" s="13">
        <v>80</v>
      </c>
      <c r="F28" s="13">
        <v>80</v>
      </c>
      <c r="G28" s="13">
        <v>80</v>
      </c>
      <c r="H28" s="13">
        <v>80</v>
      </c>
      <c r="I28" s="17" t="str">
        <f t="shared" si="0"/>
        <v>Tốt</v>
      </c>
      <c r="J28" s="13">
        <v>80</v>
      </c>
      <c r="K28" s="17" t="str">
        <f t="shared" si="0"/>
        <v>Tốt</v>
      </c>
    </row>
    <row r="29" spans="1:11" x14ac:dyDescent="0.25">
      <c r="A29" s="13">
        <v>17</v>
      </c>
      <c r="B29" s="13">
        <v>22022103</v>
      </c>
      <c r="C29" s="14" t="s">
        <v>420</v>
      </c>
      <c r="D29" s="15">
        <v>38100</v>
      </c>
      <c r="E29" s="13">
        <v>80</v>
      </c>
      <c r="F29" s="13">
        <v>80</v>
      </c>
      <c r="G29" s="13">
        <v>80</v>
      </c>
      <c r="H29" s="13">
        <v>80</v>
      </c>
      <c r="I29" s="17" t="str">
        <f t="shared" si="0"/>
        <v>Tốt</v>
      </c>
      <c r="J29" s="13">
        <v>80</v>
      </c>
      <c r="K29" s="17" t="str">
        <f t="shared" si="0"/>
        <v>Tốt</v>
      </c>
    </row>
    <row r="30" spans="1:11" x14ac:dyDescent="0.25">
      <c r="A30" s="13">
        <v>18</v>
      </c>
      <c r="B30" s="13">
        <v>22022208</v>
      </c>
      <c r="C30" s="14" t="s">
        <v>471</v>
      </c>
      <c r="D30" s="15">
        <v>38081</v>
      </c>
      <c r="E30" s="13">
        <v>90</v>
      </c>
      <c r="F30" s="13">
        <v>90</v>
      </c>
      <c r="G30" s="13">
        <v>90</v>
      </c>
      <c r="H30" s="13">
        <v>90</v>
      </c>
      <c r="I30" s="17" t="str">
        <f t="shared" si="0"/>
        <v>Xuất sắc</v>
      </c>
      <c r="J30" s="13">
        <v>90</v>
      </c>
      <c r="K30" s="17" t="str">
        <f t="shared" si="0"/>
        <v>Xuất sắc</v>
      </c>
    </row>
    <row r="31" spans="1:11" x14ac:dyDescent="0.25">
      <c r="A31" s="13">
        <v>19</v>
      </c>
      <c r="B31" s="13">
        <v>22022130</v>
      </c>
      <c r="C31" s="14" t="s">
        <v>432</v>
      </c>
      <c r="D31" s="15">
        <v>37628</v>
      </c>
      <c r="E31" s="13">
        <v>48</v>
      </c>
      <c r="F31" s="13">
        <v>58</v>
      </c>
      <c r="G31" s="13">
        <v>58</v>
      </c>
      <c r="H31" s="13">
        <v>58</v>
      </c>
      <c r="I31" s="17" t="str">
        <f t="shared" si="0"/>
        <v>Trung bình</v>
      </c>
      <c r="J31" s="13">
        <v>58</v>
      </c>
      <c r="K31" s="17" t="str">
        <f t="shared" si="0"/>
        <v>Trung bình</v>
      </c>
    </row>
    <row r="32" spans="1:11" x14ac:dyDescent="0.25">
      <c r="A32" s="13">
        <v>20</v>
      </c>
      <c r="B32" s="13">
        <v>22022182</v>
      </c>
      <c r="C32" s="14" t="s">
        <v>459</v>
      </c>
      <c r="D32" s="15">
        <v>38262</v>
      </c>
      <c r="E32" s="13">
        <v>84</v>
      </c>
      <c r="F32" s="13">
        <v>81</v>
      </c>
      <c r="G32" s="13">
        <v>81</v>
      </c>
      <c r="H32" s="13">
        <v>81</v>
      </c>
      <c r="I32" s="17" t="str">
        <f t="shared" si="0"/>
        <v>Tốt</v>
      </c>
      <c r="J32" s="13">
        <v>81</v>
      </c>
      <c r="K32" s="17" t="str">
        <f t="shared" si="0"/>
        <v>Tốt</v>
      </c>
    </row>
    <row r="33" spans="1:11" x14ac:dyDescent="0.25">
      <c r="A33" s="13">
        <v>21</v>
      </c>
      <c r="B33" s="13">
        <v>22022203</v>
      </c>
      <c r="C33" s="14" t="s">
        <v>469</v>
      </c>
      <c r="D33" s="15">
        <v>38343</v>
      </c>
      <c r="E33" s="13">
        <v>80</v>
      </c>
      <c r="F33" s="13">
        <v>80</v>
      </c>
      <c r="G33" s="13">
        <v>80</v>
      </c>
      <c r="H33" s="13">
        <v>80</v>
      </c>
      <c r="I33" s="17" t="str">
        <f t="shared" si="0"/>
        <v>Tốt</v>
      </c>
      <c r="J33" s="13">
        <v>80</v>
      </c>
      <c r="K33" s="17" t="str">
        <f t="shared" si="0"/>
        <v>Tốt</v>
      </c>
    </row>
    <row r="34" spans="1:11" x14ac:dyDescent="0.25">
      <c r="A34" s="13">
        <v>22</v>
      </c>
      <c r="B34" s="13">
        <v>22022131</v>
      </c>
      <c r="C34" s="14" t="s">
        <v>433</v>
      </c>
      <c r="D34" s="15">
        <v>37834</v>
      </c>
      <c r="E34" s="13">
        <v>77</v>
      </c>
      <c r="F34" s="13">
        <v>77</v>
      </c>
      <c r="G34" s="13">
        <v>77</v>
      </c>
      <c r="H34" s="13">
        <v>77</v>
      </c>
      <c r="I34" s="17" t="str">
        <f t="shared" si="0"/>
        <v>Khá</v>
      </c>
      <c r="J34" s="13">
        <v>77</v>
      </c>
      <c r="K34" s="17" t="str">
        <f t="shared" si="0"/>
        <v>Khá</v>
      </c>
    </row>
    <row r="35" spans="1:11" x14ac:dyDescent="0.25">
      <c r="A35" s="13">
        <v>23</v>
      </c>
      <c r="B35" s="13">
        <v>22022126</v>
      </c>
      <c r="C35" s="14" t="s">
        <v>430</v>
      </c>
      <c r="D35" s="15">
        <v>37943</v>
      </c>
      <c r="E35" s="13">
        <v>70</v>
      </c>
      <c r="F35" s="13">
        <v>80</v>
      </c>
      <c r="G35" s="13">
        <v>80</v>
      </c>
      <c r="H35" s="13">
        <v>80</v>
      </c>
      <c r="I35" s="17" t="str">
        <f t="shared" si="0"/>
        <v>Tốt</v>
      </c>
      <c r="J35" s="13">
        <v>80</v>
      </c>
      <c r="K35" s="17" t="str">
        <f t="shared" si="0"/>
        <v>Tốt</v>
      </c>
    </row>
    <row r="36" spans="1:11" x14ac:dyDescent="0.25">
      <c r="A36" s="13">
        <v>24</v>
      </c>
      <c r="B36" s="13">
        <v>22022159</v>
      </c>
      <c r="C36" s="14" t="s">
        <v>446</v>
      </c>
      <c r="D36" s="15">
        <v>38267</v>
      </c>
      <c r="E36" s="13">
        <v>80</v>
      </c>
      <c r="F36" s="13">
        <v>80</v>
      </c>
      <c r="G36" s="13">
        <v>80</v>
      </c>
      <c r="H36" s="13">
        <v>80</v>
      </c>
      <c r="I36" s="17" t="str">
        <f t="shared" si="0"/>
        <v>Tốt</v>
      </c>
      <c r="J36" s="13">
        <v>80</v>
      </c>
      <c r="K36" s="17" t="str">
        <f t="shared" si="0"/>
        <v>Tốt</v>
      </c>
    </row>
    <row r="37" spans="1:11" x14ac:dyDescent="0.25">
      <c r="A37" s="13">
        <v>25</v>
      </c>
      <c r="B37" s="13">
        <v>22022169</v>
      </c>
      <c r="C37" s="14" t="s">
        <v>452</v>
      </c>
      <c r="D37" s="15">
        <v>38047</v>
      </c>
      <c r="E37" s="13">
        <v>80</v>
      </c>
      <c r="F37" s="13">
        <v>77</v>
      </c>
      <c r="G37" s="13">
        <v>77</v>
      </c>
      <c r="H37" s="13">
        <v>77</v>
      </c>
      <c r="I37" s="17" t="str">
        <f t="shared" si="0"/>
        <v>Khá</v>
      </c>
      <c r="J37" s="13">
        <v>77</v>
      </c>
      <c r="K37" s="17" t="str">
        <f t="shared" si="0"/>
        <v>Khá</v>
      </c>
    </row>
    <row r="38" spans="1:11" x14ac:dyDescent="0.25">
      <c r="A38" s="13">
        <v>26</v>
      </c>
      <c r="B38" s="13">
        <v>22022153</v>
      </c>
      <c r="C38" s="14" t="s">
        <v>441</v>
      </c>
      <c r="D38" s="15">
        <v>38028</v>
      </c>
      <c r="E38" s="13">
        <v>90</v>
      </c>
      <c r="F38" s="13">
        <v>90</v>
      </c>
      <c r="G38" s="13">
        <v>90</v>
      </c>
      <c r="H38" s="13">
        <v>90</v>
      </c>
      <c r="I38" s="17" t="str">
        <f t="shared" si="0"/>
        <v>Xuất sắc</v>
      </c>
      <c r="J38" s="13">
        <v>90</v>
      </c>
      <c r="K38" s="17" t="str">
        <f t="shared" si="0"/>
        <v>Xuất sắc</v>
      </c>
    </row>
    <row r="39" spans="1:11" x14ac:dyDescent="0.25">
      <c r="A39" s="13">
        <v>27</v>
      </c>
      <c r="B39" s="13">
        <v>22022213</v>
      </c>
      <c r="C39" s="14" t="s">
        <v>473</v>
      </c>
      <c r="D39" s="15">
        <v>38336</v>
      </c>
      <c r="E39" s="13">
        <v>80</v>
      </c>
      <c r="F39" s="13">
        <v>80</v>
      </c>
      <c r="G39" s="13">
        <v>80</v>
      </c>
      <c r="H39" s="13">
        <v>80</v>
      </c>
      <c r="I39" s="17" t="str">
        <f t="shared" si="0"/>
        <v>Tốt</v>
      </c>
      <c r="J39" s="13">
        <v>80</v>
      </c>
      <c r="K39" s="17" t="str">
        <f t="shared" si="0"/>
        <v>Tốt</v>
      </c>
    </row>
    <row r="40" spans="1:11" x14ac:dyDescent="0.25">
      <c r="A40" s="13">
        <v>28</v>
      </c>
      <c r="B40" s="13">
        <v>22022145</v>
      </c>
      <c r="C40" s="14" t="s">
        <v>438</v>
      </c>
      <c r="D40" s="15">
        <v>38015</v>
      </c>
      <c r="E40" s="13">
        <v>80</v>
      </c>
      <c r="F40" s="13">
        <v>80</v>
      </c>
      <c r="G40" s="13">
        <v>80</v>
      </c>
      <c r="H40" s="13">
        <v>80</v>
      </c>
      <c r="I40" s="17" t="str">
        <f t="shared" si="0"/>
        <v>Tốt</v>
      </c>
      <c r="J40" s="13">
        <v>80</v>
      </c>
      <c r="K40" s="17" t="str">
        <f t="shared" si="0"/>
        <v>Tốt</v>
      </c>
    </row>
    <row r="41" spans="1:11" x14ac:dyDescent="0.25">
      <c r="A41" s="13">
        <v>29</v>
      </c>
      <c r="B41" s="13">
        <v>22022119</v>
      </c>
      <c r="C41" s="14" t="s">
        <v>427</v>
      </c>
      <c r="D41" s="15">
        <v>37999</v>
      </c>
      <c r="E41" s="13">
        <v>80</v>
      </c>
      <c r="F41" s="13">
        <v>80</v>
      </c>
      <c r="G41" s="13">
        <v>80</v>
      </c>
      <c r="H41" s="13">
        <v>80</v>
      </c>
      <c r="I41" s="17" t="str">
        <f t="shared" si="0"/>
        <v>Tốt</v>
      </c>
      <c r="J41" s="13">
        <v>80</v>
      </c>
      <c r="K41" s="17" t="str">
        <f t="shared" si="0"/>
        <v>Tốt</v>
      </c>
    </row>
    <row r="42" spans="1:11" x14ac:dyDescent="0.25">
      <c r="A42" s="13">
        <v>30</v>
      </c>
      <c r="B42" s="13">
        <v>22022120</v>
      </c>
      <c r="C42" s="14" t="s">
        <v>428</v>
      </c>
      <c r="D42" s="15">
        <v>38263</v>
      </c>
      <c r="E42" s="13">
        <v>67</v>
      </c>
      <c r="F42" s="13">
        <v>77</v>
      </c>
      <c r="G42" s="13">
        <v>77</v>
      </c>
      <c r="H42" s="13">
        <v>77</v>
      </c>
      <c r="I42" s="17" t="str">
        <f t="shared" si="0"/>
        <v>Khá</v>
      </c>
      <c r="J42" s="13">
        <v>77</v>
      </c>
      <c r="K42" s="17" t="str">
        <f t="shared" si="0"/>
        <v>Khá</v>
      </c>
    </row>
    <row r="43" spans="1:11" x14ac:dyDescent="0.25">
      <c r="A43" s="13">
        <v>31</v>
      </c>
      <c r="B43" s="13">
        <v>22022174</v>
      </c>
      <c r="C43" s="14" t="s">
        <v>455</v>
      </c>
      <c r="D43" s="15">
        <v>38318</v>
      </c>
      <c r="E43" s="13">
        <v>90</v>
      </c>
      <c r="F43" s="13">
        <v>90</v>
      </c>
      <c r="G43" s="13">
        <v>90</v>
      </c>
      <c r="H43" s="13">
        <v>90</v>
      </c>
      <c r="I43" s="17" t="str">
        <f t="shared" si="0"/>
        <v>Xuất sắc</v>
      </c>
      <c r="J43" s="13">
        <v>90</v>
      </c>
      <c r="K43" s="17" t="str">
        <f t="shared" si="0"/>
        <v>Xuất sắc</v>
      </c>
    </row>
    <row r="44" spans="1:11" x14ac:dyDescent="0.25">
      <c r="A44" s="13">
        <v>32</v>
      </c>
      <c r="B44" s="13">
        <v>22022212</v>
      </c>
      <c r="C44" s="14" t="s">
        <v>472</v>
      </c>
      <c r="D44" s="15">
        <v>38328</v>
      </c>
      <c r="E44" s="13">
        <v>80</v>
      </c>
      <c r="F44" s="13">
        <v>80</v>
      </c>
      <c r="G44" s="13">
        <v>80</v>
      </c>
      <c r="H44" s="13">
        <v>80</v>
      </c>
      <c r="I44" s="17" t="str">
        <f t="shared" si="0"/>
        <v>Tốt</v>
      </c>
      <c r="J44" s="13">
        <v>80</v>
      </c>
      <c r="K44" s="17" t="str">
        <f t="shared" si="0"/>
        <v>Tốt</v>
      </c>
    </row>
    <row r="45" spans="1:11" x14ac:dyDescent="0.25">
      <c r="A45" s="13">
        <v>33</v>
      </c>
      <c r="B45" s="13">
        <v>22022116</v>
      </c>
      <c r="C45" s="14" t="s">
        <v>425</v>
      </c>
      <c r="D45" s="15">
        <v>38013</v>
      </c>
      <c r="E45" s="13">
        <v>80</v>
      </c>
      <c r="F45" s="13">
        <v>80</v>
      </c>
      <c r="G45" s="13">
        <v>80</v>
      </c>
      <c r="H45" s="13">
        <v>80</v>
      </c>
      <c r="I45" s="17" t="str">
        <f t="shared" si="0"/>
        <v>Tốt</v>
      </c>
      <c r="J45" s="13">
        <v>80</v>
      </c>
      <c r="K45" s="17" t="str">
        <f t="shared" si="0"/>
        <v>Tốt</v>
      </c>
    </row>
    <row r="46" spans="1:11" x14ac:dyDescent="0.25">
      <c r="A46" s="13">
        <v>34</v>
      </c>
      <c r="B46" s="13">
        <v>22022139</v>
      </c>
      <c r="C46" s="14" t="s">
        <v>436</v>
      </c>
      <c r="D46" s="15">
        <v>38035</v>
      </c>
      <c r="E46" s="13">
        <v>82</v>
      </c>
      <c r="F46" s="13">
        <v>82</v>
      </c>
      <c r="G46" s="13">
        <v>82</v>
      </c>
      <c r="H46" s="13">
        <v>82</v>
      </c>
      <c r="I46" s="17" t="str">
        <f t="shared" si="0"/>
        <v>Tốt</v>
      </c>
      <c r="J46" s="13">
        <v>82</v>
      </c>
      <c r="K46" s="17" t="str">
        <f t="shared" si="0"/>
        <v>Tốt</v>
      </c>
    </row>
    <row r="47" spans="1:11" x14ac:dyDescent="0.25">
      <c r="A47" s="13">
        <v>35</v>
      </c>
      <c r="B47" s="13">
        <v>22022167</v>
      </c>
      <c r="C47" s="14" t="s">
        <v>451</v>
      </c>
      <c r="D47" s="15">
        <v>38013</v>
      </c>
      <c r="E47" s="13">
        <v>90</v>
      </c>
      <c r="F47" s="13">
        <v>90</v>
      </c>
      <c r="G47" s="13">
        <v>90</v>
      </c>
      <c r="H47" s="13">
        <v>90</v>
      </c>
      <c r="I47" s="17" t="str">
        <f t="shared" si="0"/>
        <v>Xuất sắc</v>
      </c>
      <c r="J47" s="13">
        <v>90</v>
      </c>
      <c r="K47" s="17" t="str">
        <f t="shared" si="0"/>
        <v>Xuất sắc</v>
      </c>
    </row>
    <row r="48" spans="1:11" x14ac:dyDescent="0.25">
      <c r="A48" s="13">
        <v>36</v>
      </c>
      <c r="B48" s="13">
        <v>22022135</v>
      </c>
      <c r="C48" s="14" t="s">
        <v>435</v>
      </c>
      <c r="D48" s="15">
        <v>38296</v>
      </c>
      <c r="E48" s="13">
        <v>90</v>
      </c>
      <c r="F48" s="13">
        <v>90</v>
      </c>
      <c r="G48" s="13">
        <v>90</v>
      </c>
      <c r="H48" s="13">
        <v>90</v>
      </c>
      <c r="I48" s="17" t="str">
        <f t="shared" si="0"/>
        <v>Xuất sắc</v>
      </c>
      <c r="J48" s="13">
        <v>90</v>
      </c>
      <c r="K48" s="17" t="str">
        <f t="shared" si="0"/>
        <v>Xuất sắc</v>
      </c>
    </row>
    <row r="49" spans="1:11" x14ac:dyDescent="0.25">
      <c r="A49" s="13">
        <v>37</v>
      </c>
      <c r="B49" s="13">
        <v>22022215</v>
      </c>
      <c r="C49" s="14" t="s">
        <v>474</v>
      </c>
      <c r="D49" s="15">
        <v>37993</v>
      </c>
      <c r="E49" s="13">
        <v>87</v>
      </c>
      <c r="F49" s="13">
        <v>87</v>
      </c>
      <c r="G49" s="13">
        <v>87</v>
      </c>
      <c r="H49" s="13">
        <v>87</v>
      </c>
      <c r="I49" s="17" t="str">
        <f t="shared" si="0"/>
        <v>Tốt</v>
      </c>
      <c r="J49" s="13">
        <v>87</v>
      </c>
      <c r="K49" s="17" t="str">
        <f t="shared" si="0"/>
        <v>Tốt</v>
      </c>
    </row>
    <row r="50" spans="1:11" x14ac:dyDescent="0.25">
      <c r="A50" s="13">
        <v>38</v>
      </c>
      <c r="B50" s="13">
        <v>22022161</v>
      </c>
      <c r="C50" s="14" t="s">
        <v>448</v>
      </c>
      <c r="D50" s="15">
        <v>38298</v>
      </c>
      <c r="E50" s="13">
        <v>90</v>
      </c>
      <c r="F50" s="13">
        <v>90</v>
      </c>
      <c r="G50" s="13">
        <v>90</v>
      </c>
      <c r="H50" s="13">
        <v>90</v>
      </c>
      <c r="I50" s="17" t="str">
        <f t="shared" si="0"/>
        <v>Xuất sắc</v>
      </c>
      <c r="J50" s="13">
        <v>90</v>
      </c>
      <c r="K50" s="17" t="str">
        <f t="shared" si="0"/>
        <v>Xuất sắc</v>
      </c>
    </row>
    <row r="51" spans="1:11" x14ac:dyDescent="0.25">
      <c r="A51" s="13">
        <v>39</v>
      </c>
      <c r="B51" s="13">
        <v>22022192</v>
      </c>
      <c r="C51" s="14" t="s">
        <v>463</v>
      </c>
      <c r="D51" s="15">
        <v>38029</v>
      </c>
      <c r="E51" s="13">
        <v>80</v>
      </c>
      <c r="F51" s="13">
        <v>80</v>
      </c>
      <c r="G51" s="13">
        <v>80</v>
      </c>
      <c r="H51" s="13">
        <v>80</v>
      </c>
      <c r="I51" s="17" t="str">
        <f t="shared" si="0"/>
        <v>Tốt</v>
      </c>
      <c r="J51" s="13">
        <v>80</v>
      </c>
      <c r="K51" s="17" t="str">
        <f t="shared" si="0"/>
        <v>Tốt</v>
      </c>
    </row>
    <row r="52" spans="1:11" x14ac:dyDescent="0.25">
      <c r="A52" s="13">
        <v>40</v>
      </c>
      <c r="B52" s="13">
        <v>22022193</v>
      </c>
      <c r="C52" s="14" t="s">
        <v>464</v>
      </c>
      <c r="D52" s="15">
        <v>38269</v>
      </c>
      <c r="E52" s="13">
        <v>90</v>
      </c>
      <c r="F52" s="13">
        <v>90</v>
      </c>
      <c r="G52" s="13">
        <v>90</v>
      </c>
      <c r="H52" s="13">
        <v>90</v>
      </c>
      <c r="I52" s="17" t="str">
        <f t="shared" si="0"/>
        <v>Xuất sắc</v>
      </c>
      <c r="J52" s="13">
        <v>90</v>
      </c>
      <c r="K52" s="17" t="str">
        <f t="shared" si="0"/>
        <v>Xuất sắc</v>
      </c>
    </row>
    <row r="53" spans="1:11" x14ac:dyDescent="0.25">
      <c r="A53" s="13">
        <v>41</v>
      </c>
      <c r="B53" s="13">
        <v>22022197</v>
      </c>
      <c r="C53" s="14" t="s">
        <v>467</v>
      </c>
      <c r="D53" s="15">
        <v>38135</v>
      </c>
      <c r="E53" s="13">
        <v>90</v>
      </c>
      <c r="F53" s="13">
        <v>90</v>
      </c>
      <c r="G53" s="13">
        <v>90</v>
      </c>
      <c r="H53" s="13">
        <v>90</v>
      </c>
      <c r="I53" s="17" t="str">
        <f t="shared" si="0"/>
        <v>Xuất sắc</v>
      </c>
      <c r="J53" s="13">
        <v>90</v>
      </c>
      <c r="K53" s="17" t="str">
        <f t="shared" si="0"/>
        <v>Xuất sắc</v>
      </c>
    </row>
    <row r="54" spans="1:11" x14ac:dyDescent="0.25">
      <c r="A54" s="13">
        <v>42</v>
      </c>
      <c r="B54" s="13">
        <v>22022160</v>
      </c>
      <c r="C54" s="14" t="s">
        <v>447</v>
      </c>
      <c r="D54" s="15">
        <v>38342</v>
      </c>
      <c r="E54" s="13">
        <v>90</v>
      </c>
      <c r="F54" s="13">
        <v>90</v>
      </c>
      <c r="G54" s="13">
        <v>90</v>
      </c>
      <c r="H54" s="13">
        <v>90</v>
      </c>
      <c r="I54" s="17" t="str">
        <f t="shared" si="0"/>
        <v>Xuất sắc</v>
      </c>
      <c r="J54" s="13">
        <v>90</v>
      </c>
      <c r="K54" s="17" t="str">
        <f t="shared" si="0"/>
        <v>Xuất sắc</v>
      </c>
    </row>
    <row r="55" spans="1:11" x14ac:dyDescent="0.25">
      <c r="A55" s="13">
        <v>43</v>
      </c>
      <c r="B55" s="13">
        <v>22022178</v>
      </c>
      <c r="C55" s="14" t="s">
        <v>246</v>
      </c>
      <c r="D55" s="15">
        <v>38339</v>
      </c>
      <c r="E55" s="13">
        <v>90</v>
      </c>
      <c r="F55" s="13">
        <v>90</v>
      </c>
      <c r="G55" s="13">
        <v>90</v>
      </c>
      <c r="H55" s="13">
        <v>90</v>
      </c>
      <c r="I55" s="17" t="str">
        <f t="shared" si="0"/>
        <v>Xuất sắc</v>
      </c>
      <c r="J55" s="13">
        <v>90</v>
      </c>
      <c r="K55" s="17" t="str">
        <f t="shared" si="0"/>
        <v>Xuất sắc</v>
      </c>
    </row>
    <row r="56" spans="1:11" x14ac:dyDescent="0.25">
      <c r="A56" s="13">
        <v>44</v>
      </c>
      <c r="B56" s="13">
        <v>22022140</v>
      </c>
      <c r="C56" s="14" t="s">
        <v>437</v>
      </c>
      <c r="D56" s="15">
        <v>38069</v>
      </c>
      <c r="E56" s="13">
        <v>80</v>
      </c>
      <c r="F56" s="13">
        <v>77</v>
      </c>
      <c r="G56" s="13">
        <v>77</v>
      </c>
      <c r="H56" s="13">
        <v>77</v>
      </c>
      <c r="I56" s="17" t="str">
        <f t="shared" si="0"/>
        <v>Khá</v>
      </c>
      <c r="J56" s="13">
        <v>77</v>
      </c>
      <c r="K56" s="17" t="str">
        <f t="shared" si="0"/>
        <v>Khá</v>
      </c>
    </row>
    <row r="57" spans="1:11" x14ac:dyDescent="0.25">
      <c r="A57" s="13">
        <v>45</v>
      </c>
      <c r="B57" s="13">
        <v>22022132</v>
      </c>
      <c r="C57" s="14" t="s">
        <v>434</v>
      </c>
      <c r="D57" s="15">
        <v>38134</v>
      </c>
      <c r="E57" s="13">
        <v>90</v>
      </c>
      <c r="F57" s="13">
        <v>90</v>
      </c>
      <c r="G57" s="13">
        <v>90</v>
      </c>
      <c r="H57" s="13">
        <v>90</v>
      </c>
      <c r="I57" s="17" t="str">
        <f t="shared" si="0"/>
        <v>Xuất sắc</v>
      </c>
      <c r="J57" s="13">
        <v>90</v>
      </c>
      <c r="K57" s="17" t="str">
        <f t="shared" si="0"/>
        <v>Xuất sắc</v>
      </c>
    </row>
    <row r="58" spans="1:11" x14ac:dyDescent="0.25">
      <c r="A58" s="13">
        <v>46</v>
      </c>
      <c r="B58" s="13">
        <v>22022129</v>
      </c>
      <c r="C58" s="14" t="s">
        <v>431</v>
      </c>
      <c r="D58" s="15">
        <v>37962</v>
      </c>
      <c r="E58" s="13">
        <v>70</v>
      </c>
      <c r="F58" s="13">
        <v>75</v>
      </c>
      <c r="G58" s="13">
        <v>75</v>
      </c>
      <c r="H58" s="13">
        <v>75</v>
      </c>
      <c r="I58" s="17" t="str">
        <f t="shared" si="0"/>
        <v>Khá</v>
      </c>
      <c r="J58" s="13">
        <v>75</v>
      </c>
      <c r="K58" s="17" t="str">
        <f t="shared" si="0"/>
        <v>Khá</v>
      </c>
    </row>
    <row r="59" spans="1:11" x14ac:dyDescent="0.25">
      <c r="A59" s="13">
        <v>47</v>
      </c>
      <c r="B59" s="13">
        <v>22022188</v>
      </c>
      <c r="C59" s="14" t="s">
        <v>461</v>
      </c>
      <c r="D59" s="15">
        <v>38104</v>
      </c>
      <c r="E59" s="13">
        <v>92</v>
      </c>
      <c r="F59" s="13">
        <v>92</v>
      </c>
      <c r="G59" s="13">
        <v>92</v>
      </c>
      <c r="H59" s="13">
        <v>92</v>
      </c>
      <c r="I59" s="17" t="str">
        <f t="shared" si="0"/>
        <v>Xuất sắc</v>
      </c>
      <c r="J59" s="13">
        <v>92</v>
      </c>
      <c r="K59" s="17" t="str">
        <f t="shared" si="0"/>
        <v>Xuất sắc</v>
      </c>
    </row>
    <row r="60" spans="1:11" x14ac:dyDescent="0.25">
      <c r="A60" s="13">
        <v>48</v>
      </c>
      <c r="B60" s="13">
        <v>22022175</v>
      </c>
      <c r="C60" s="14" t="s">
        <v>456</v>
      </c>
      <c r="D60" s="15">
        <v>38239</v>
      </c>
      <c r="E60" s="13">
        <v>90</v>
      </c>
      <c r="F60" s="13">
        <v>90</v>
      </c>
      <c r="G60" s="13">
        <v>90</v>
      </c>
      <c r="H60" s="13">
        <v>90</v>
      </c>
      <c r="I60" s="17" t="str">
        <f t="shared" si="0"/>
        <v>Xuất sắc</v>
      </c>
      <c r="J60" s="13">
        <v>90</v>
      </c>
      <c r="K60" s="17" t="str">
        <f t="shared" si="0"/>
        <v>Xuất sắc</v>
      </c>
    </row>
    <row r="61" spans="1:11" x14ac:dyDescent="0.25">
      <c r="A61" s="13">
        <v>49</v>
      </c>
      <c r="B61" s="13">
        <v>22022125</v>
      </c>
      <c r="C61" s="14" t="s">
        <v>429</v>
      </c>
      <c r="D61" s="15">
        <v>38168</v>
      </c>
      <c r="E61" s="13">
        <v>80</v>
      </c>
      <c r="F61" s="13">
        <v>80</v>
      </c>
      <c r="G61" s="13">
        <v>80</v>
      </c>
      <c r="H61" s="13">
        <v>80</v>
      </c>
      <c r="I61" s="17" t="str">
        <f t="shared" si="0"/>
        <v>Tốt</v>
      </c>
      <c r="J61" s="13">
        <v>80</v>
      </c>
      <c r="K61" s="17" t="str">
        <f t="shared" si="0"/>
        <v>Tốt</v>
      </c>
    </row>
    <row r="62" spans="1:11" x14ac:dyDescent="0.25">
      <c r="A62" s="13">
        <v>50</v>
      </c>
      <c r="B62" s="13">
        <v>22022170</v>
      </c>
      <c r="C62" s="14" t="s">
        <v>453</v>
      </c>
      <c r="D62" s="15">
        <v>38058</v>
      </c>
      <c r="E62" s="13">
        <v>70</v>
      </c>
      <c r="F62" s="13">
        <v>80</v>
      </c>
      <c r="G62" s="13">
        <v>80</v>
      </c>
      <c r="H62" s="13">
        <v>80</v>
      </c>
      <c r="I62" s="17" t="str">
        <f t="shared" si="0"/>
        <v>Tốt</v>
      </c>
      <c r="J62" s="13">
        <v>80</v>
      </c>
      <c r="K62" s="17" t="str">
        <f t="shared" si="0"/>
        <v>Tốt</v>
      </c>
    </row>
    <row r="63" spans="1:11" x14ac:dyDescent="0.25">
      <c r="A63" s="13">
        <v>51</v>
      </c>
      <c r="B63" s="13">
        <v>22022114</v>
      </c>
      <c r="C63" s="14" t="s">
        <v>424</v>
      </c>
      <c r="D63" s="15">
        <v>38025</v>
      </c>
      <c r="E63" s="13">
        <v>80</v>
      </c>
      <c r="F63" s="13">
        <v>80</v>
      </c>
      <c r="G63" s="13">
        <v>80</v>
      </c>
      <c r="H63" s="13">
        <v>80</v>
      </c>
      <c r="I63" s="17" t="str">
        <f t="shared" si="0"/>
        <v>Tốt</v>
      </c>
      <c r="J63" s="13">
        <v>80</v>
      </c>
      <c r="K63" s="17" t="str">
        <f t="shared" si="0"/>
        <v>Tốt</v>
      </c>
    </row>
    <row r="64" spans="1:11" x14ac:dyDescent="0.25">
      <c r="A64" s="13">
        <v>52</v>
      </c>
      <c r="B64" s="13">
        <v>22022107</v>
      </c>
      <c r="C64" s="14" t="s">
        <v>422</v>
      </c>
      <c r="D64" s="15">
        <v>38244</v>
      </c>
      <c r="E64" s="13">
        <v>90</v>
      </c>
      <c r="F64" s="13">
        <v>90</v>
      </c>
      <c r="G64" s="13">
        <v>90</v>
      </c>
      <c r="H64" s="13">
        <v>90</v>
      </c>
      <c r="I64" s="17" t="str">
        <f t="shared" si="0"/>
        <v>Xuất sắc</v>
      </c>
      <c r="J64" s="13">
        <v>90</v>
      </c>
      <c r="K64" s="17" t="str">
        <f t="shared" si="0"/>
        <v>Xuất sắc</v>
      </c>
    </row>
    <row r="65" spans="1:11" x14ac:dyDescent="0.25">
      <c r="A65" s="13">
        <v>53</v>
      </c>
      <c r="B65" s="13">
        <v>22022199</v>
      </c>
      <c r="C65" s="14" t="s">
        <v>468</v>
      </c>
      <c r="D65" s="15">
        <v>38221</v>
      </c>
      <c r="E65" s="13">
        <v>72</v>
      </c>
      <c r="F65" s="13">
        <v>82</v>
      </c>
      <c r="G65" s="13">
        <v>82</v>
      </c>
      <c r="H65" s="13">
        <v>82</v>
      </c>
      <c r="I65" s="17" t="str">
        <f t="shared" si="0"/>
        <v>Tốt</v>
      </c>
      <c r="J65" s="13">
        <v>82</v>
      </c>
      <c r="K65" s="17" t="str">
        <f t="shared" si="0"/>
        <v>Tốt</v>
      </c>
    </row>
    <row r="66" spans="1:11" x14ac:dyDescent="0.25">
      <c r="A66" s="13">
        <v>54</v>
      </c>
      <c r="B66" s="13">
        <v>22022166</v>
      </c>
      <c r="C66" s="14" t="s">
        <v>450</v>
      </c>
      <c r="D66" s="15">
        <v>37783</v>
      </c>
      <c r="E66" s="13">
        <v>80</v>
      </c>
      <c r="F66" s="13">
        <v>80</v>
      </c>
      <c r="G66" s="13">
        <v>80</v>
      </c>
      <c r="H66" s="13">
        <v>80</v>
      </c>
      <c r="I66" s="17" t="str">
        <f t="shared" si="0"/>
        <v>Tốt</v>
      </c>
      <c r="J66" s="13">
        <v>80</v>
      </c>
      <c r="K66" s="17" t="str">
        <f t="shared" si="0"/>
        <v>Tốt</v>
      </c>
    </row>
    <row r="67" spans="1:11" x14ac:dyDescent="0.25">
      <c r="A67" s="13">
        <v>55</v>
      </c>
      <c r="B67" s="13">
        <v>22022110</v>
      </c>
      <c r="C67" s="14" t="s">
        <v>423</v>
      </c>
      <c r="D67" s="15">
        <v>38020</v>
      </c>
      <c r="E67" s="13">
        <v>90</v>
      </c>
      <c r="F67" s="13">
        <v>90</v>
      </c>
      <c r="G67" s="13">
        <v>90</v>
      </c>
      <c r="H67" s="13">
        <v>90</v>
      </c>
      <c r="I67" s="17" t="str">
        <f t="shared" si="0"/>
        <v>Xuất sắc</v>
      </c>
      <c r="J67" s="13">
        <v>90</v>
      </c>
      <c r="K67" s="17" t="str">
        <f t="shared" si="0"/>
        <v>Xuất sắc</v>
      </c>
    </row>
    <row r="68" spans="1:11" x14ac:dyDescent="0.25">
      <c r="A68" s="13">
        <v>56</v>
      </c>
      <c r="B68" s="13">
        <v>22022177</v>
      </c>
      <c r="C68" s="14" t="s">
        <v>457</v>
      </c>
      <c r="D68" s="15">
        <v>38258</v>
      </c>
      <c r="E68" s="13">
        <v>90</v>
      </c>
      <c r="F68" s="13">
        <v>90</v>
      </c>
      <c r="G68" s="13">
        <v>90</v>
      </c>
      <c r="H68" s="13">
        <v>90</v>
      </c>
      <c r="I68" s="17" t="str">
        <f t="shared" si="0"/>
        <v>Xuất sắc</v>
      </c>
      <c r="J68" s="13">
        <v>90</v>
      </c>
      <c r="K68" s="17" t="str">
        <f t="shared" si="0"/>
        <v>Xuất sắc</v>
      </c>
    </row>
    <row r="69" spans="1:11" x14ac:dyDescent="0.25">
      <c r="A69" s="13">
        <v>57</v>
      </c>
      <c r="B69" s="13">
        <v>22022195</v>
      </c>
      <c r="C69" s="14" t="s">
        <v>465</v>
      </c>
      <c r="D69" s="15">
        <v>38148</v>
      </c>
      <c r="E69" s="13">
        <v>80</v>
      </c>
      <c r="F69" s="13">
        <v>80</v>
      </c>
      <c r="G69" s="13">
        <v>80</v>
      </c>
      <c r="H69" s="13">
        <v>80</v>
      </c>
      <c r="I69" s="17" t="str">
        <f t="shared" si="0"/>
        <v>Tốt</v>
      </c>
      <c r="J69" s="13">
        <v>80</v>
      </c>
      <c r="K69" s="17" t="str">
        <f t="shared" si="0"/>
        <v>Tốt</v>
      </c>
    </row>
    <row r="70" spans="1:11" x14ac:dyDescent="0.25">
      <c r="A70" s="13">
        <v>58</v>
      </c>
      <c r="B70" s="13">
        <v>22022156</v>
      </c>
      <c r="C70" s="14" t="s">
        <v>443</v>
      </c>
      <c r="D70" s="15">
        <v>38111</v>
      </c>
      <c r="E70" s="13">
        <v>80</v>
      </c>
      <c r="F70" s="13">
        <v>80</v>
      </c>
      <c r="G70" s="13">
        <v>80</v>
      </c>
      <c r="H70" s="13">
        <v>80</v>
      </c>
      <c r="I70" s="17" t="str">
        <f t="shared" si="0"/>
        <v>Tốt</v>
      </c>
      <c r="J70" s="13">
        <v>80</v>
      </c>
      <c r="K70" s="17" t="str">
        <f t="shared" si="0"/>
        <v>Tốt</v>
      </c>
    </row>
    <row r="72" spans="1:11" x14ac:dyDescent="0.25">
      <c r="A72" s="38" t="s">
        <v>475</v>
      </c>
      <c r="B72" s="38"/>
      <c r="C72" s="38"/>
    </row>
  </sheetData>
  <sortState xmlns:xlrd2="http://schemas.microsoft.com/office/spreadsheetml/2017/richdata2" ref="A13:K70">
    <sortCondition ref="B13:B70"/>
  </sortState>
  <mergeCells count="16">
    <mergeCell ref="A6:K6"/>
    <mergeCell ref="A1:D1"/>
    <mergeCell ref="G1:K1"/>
    <mergeCell ref="A2:D2"/>
    <mergeCell ref="G2:K2"/>
    <mergeCell ref="A5:K5"/>
    <mergeCell ref="A72:C72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8CFEF-AC47-4D30-81E1-9C8640B3EEAA}">
  <dimension ref="A1:K117"/>
  <sheetViews>
    <sheetView topLeftCell="A8" workbookViewId="0">
      <selection activeCell="E10" sqref="E10:G12"/>
    </sheetView>
  </sheetViews>
  <sheetFormatPr defaultRowHeight="15" x14ac:dyDescent="0.25"/>
  <cols>
    <col min="1" max="1" width="6.125" style="4" customWidth="1"/>
    <col min="2" max="2" width="9" style="4"/>
    <col min="3" max="3" width="21.25" style="1" bestFit="1" customWidth="1"/>
    <col min="4" max="4" width="11.375" style="4" customWidth="1"/>
    <col min="5" max="5" width="6.875" style="4" bestFit="1" customWidth="1"/>
    <col min="6" max="8" width="5.375" style="4" bestFit="1" customWidth="1"/>
    <col min="9" max="9" width="9" style="1"/>
    <col min="10" max="10" width="5.375" style="4" bestFit="1" customWidth="1"/>
    <col min="11" max="16384" width="9" style="1"/>
  </cols>
  <sheetData>
    <row r="1" spans="1:11" ht="16.5" x14ac:dyDescent="0.25">
      <c r="A1" s="35" t="s">
        <v>0</v>
      </c>
      <c r="B1" s="35"/>
      <c r="C1" s="35"/>
      <c r="D1" s="35"/>
      <c r="G1" s="36" t="s">
        <v>2</v>
      </c>
      <c r="H1" s="36"/>
      <c r="I1" s="36"/>
      <c r="J1" s="36"/>
      <c r="K1" s="36"/>
    </row>
    <row r="2" spans="1:11" ht="16.5" x14ac:dyDescent="0.25">
      <c r="A2" s="37" t="s">
        <v>1</v>
      </c>
      <c r="B2" s="37"/>
      <c r="C2" s="37"/>
      <c r="D2" s="37"/>
      <c r="G2" s="36" t="s">
        <v>3</v>
      </c>
      <c r="H2" s="36"/>
      <c r="I2" s="36"/>
      <c r="J2" s="36"/>
      <c r="K2" s="36"/>
    </row>
    <row r="5" spans="1:11" ht="19.5" x14ac:dyDescent="0.25">
      <c r="A5" s="34" t="s">
        <v>4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ht="19.5" x14ac:dyDescent="0.25">
      <c r="A6" s="34" t="s">
        <v>36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ht="19.5" x14ac:dyDescent="0.25">
      <c r="A7" s="34" t="s">
        <v>20</v>
      </c>
      <c r="B7" s="34"/>
      <c r="C7" s="34"/>
      <c r="D7" s="34"/>
      <c r="E7" s="34"/>
      <c r="F7" s="34"/>
      <c r="G7" s="34"/>
      <c r="H7" s="34"/>
      <c r="I7" s="34"/>
      <c r="J7" s="34"/>
      <c r="K7" s="34"/>
    </row>
    <row r="10" spans="1:11" ht="15.75" x14ac:dyDescent="0.25">
      <c r="A10" s="39" t="s">
        <v>5</v>
      </c>
      <c r="B10" s="40" t="s">
        <v>6</v>
      </c>
      <c r="C10" s="40" t="s">
        <v>7</v>
      </c>
      <c r="D10" s="40" t="s">
        <v>8</v>
      </c>
      <c r="E10" s="31" t="s">
        <v>9</v>
      </c>
      <c r="F10" s="31" t="s">
        <v>9</v>
      </c>
      <c r="G10" s="31" t="s">
        <v>9</v>
      </c>
      <c r="H10" s="40" t="s">
        <v>13</v>
      </c>
      <c r="I10" s="40"/>
      <c r="J10" s="40" t="s">
        <v>13</v>
      </c>
      <c r="K10" s="40"/>
    </row>
    <row r="11" spans="1:11" ht="36.75" customHeight="1" x14ac:dyDescent="0.25">
      <c r="A11" s="39"/>
      <c r="B11" s="40"/>
      <c r="C11" s="40"/>
      <c r="D11" s="40"/>
      <c r="E11" s="32" t="s">
        <v>10</v>
      </c>
      <c r="F11" s="32" t="s">
        <v>11</v>
      </c>
      <c r="G11" s="32" t="s">
        <v>12</v>
      </c>
      <c r="H11" s="40" t="s">
        <v>14</v>
      </c>
      <c r="I11" s="40"/>
      <c r="J11" s="40" t="s">
        <v>29</v>
      </c>
      <c r="K11" s="40"/>
    </row>
    <row r="12" spans="1:11" ht="15.75" x14ac:dyDescent="0.25">
      <c r="A12" s="39"/>
      <c r="B12" s="40"/>
      <c r="C12" s="40"/>
      <c r="D12" s="40"/>
      <c r="E12" s="33"/>
      <c r="F12" s="33"/>
      <c r="G12" s="33"/>
      <c r="H12" s="5" t="s">
        <v>9</v>
      </c>
      <c r="I12" s="5" t="s">
        <v>15</v>
      </c>
      <c r="J12" s="5" t="s">
        <v>9</v>
      </c>
      <c r="K12" s="5" t="s">
        <v>15</v>
      </c>
    </row>
    <row r="13" spans="1:11" x14ac:dyDescent="0.25">
      <c r="A13" s="13">
        <v>1</v>
      </c>
      <c r="B13" s="13">
        <v>22029029</v>
      </c>
      <c r="C13" s="14" t="s">
        <v>498</v>
      </c>
      <c r="D13" s="15">
        <v>38251</v>
      </c>
      <c r="E13" s="13">
        <v>80</v>
      </c>
      <c r="F13" s="13">
        <v>80</v>
      </c>
      <c r="G13" s="13">
        <v>80</v>
      </c>
      <c r="H13" s="13">
        <v>80</v>
      </c>
      <c r="I13" s="17" t="str">
        <f t="shared" ref="I13:I76" si="0">IF(H13&gt;=90,"Xuất sắc",IF(H13&gt;=80,"Tốt", IF(H13&gt;=65,"Khá",IF(H13&gt;=50,"Trung bình", IF(H13&gt;=35, "Yếu", "Kém")))))</f>
        <v>Tốt</v>
      </c>
      <c r="J13" s="13">
        <v>80</v>
      </c>
      <c r="K13" s="17" t="str">
        <f t="shared" ref="K13:K76" si="1">IF(J13&gt;=90,"Xuất sắc",IF(J13&gt;=80,"Tốt", IF(J13&gt;=65,"Khá",IF(J13&gt;=50,"Trung bình", IF(J13&gt;=35, "Yếu", "Kém")))))</f>
        <v>Tốt</v>
      </c>
    </row>
    <row r="14" spans="1:11" x14ac:dyDescent="0.25">
      <c r="A14" s="13">
        <v>2</v>
      </c>
      <c r="B14" s="13">
        <v>22029039</v>
      </c>
      <c r="C14" s="14" t="s">
        <v>508</v>
      </c>
      <c r="D14" s="15">
        <v>38328</v>
      </c>
      <c r="E14" s="13">
        <v>80</v>
      </c>
      <c r="F14" s="13">
        <v>80</v>
      </c>
      <c r="G14" s="13">
        <v>80</v>
      </c>
      <c r="H14" s="13">
        <v>80</v>
      </c>
      <c r="I14" s="17" t="str">
        <f t="shared" si="0"/>
        <v>Tốt</v>
      </c>
      <c r="J14" s="13">
        <v>80</v>
      </c>
      <c r="K14" s="17" t="str">
        <f t="shared" si="1"/>
        <v>Tốt</v>
      </c>
    </row>
    <row r="15" spans="1:11" x14ac:dyDescent="0.25">
      <c r="A15" s="13">
        <v>3</v>
      </c>
      <c r="B15" s="13">
        <v>22029042</v>
      </c>
      <c r="C15" s="14" t="s">
        <v>511</v>
      </c>
      <c r="D15" s="15">
        <v>38039</v>
      </c>
      <c r="E15" s="13">
        <v>80</v>
      </c>
      <c r="F15" s="13">
        <v>90</v>
      </c>
      <c r="G15" s="13">
        <v>90</v>
      </c>
      <c r="H15" s="13">
        <v>90</v>
      </c>
      <c r="I15" s="17" t="str">
        <f t="shared" si="0"/>
        <v>Xuất sắc</v>
      </c>
      <c r="J15" s="13">
        <v>90</v>
      </c>
      <c r="K15" s="17" t="str">
        <f t="shared" si="1"/>
        <v>Xuất sắc</v>
      </c>
    </row>
    <row r="16" spans="1:11" x14ac:dyDescent="0.25">
      <c r="A16" s="13">
        <v>4</v>
      </c>
      <c r="B16" s="13">
        <v>22029053</v>
      </c>
      <c r="C16" s="14" t="s">
        <v>399</v>
      </c>
      <c r="D16" s="15">
        <v>38309</v>
      </c>
      <c r="E16" s="13">
        <v>80</v>
      </c>
      <c r="F16" s="13">
        <v>80</v>
      </c>
      <c r="G16" s="13">
        <v>80</v>
      </c>
      <c r="H16" s="13">
        <v>80</v>
      </c>
      <c r="I16" s="17" t="str">
        <f t="shared" si="0"/>
        <v>Tốt</v>
      </c>
      <c r="J16" s="13">
        <v>80</v>
      </c>
      <c r="K16" s="17" t="str">
        <f t="shared" si="1"/>
        <v>Tốt</v>
      </c>
    </row>
    <row r="17" spans="1:11" x14ac:dyDescent="0.25">
      <c r="A17" s="13">
        <v>5</v>
      </c>
      <c r="B17" s="13">
        <v>22029057</v>
      </c>
      <c r="C17" s="14" t="s">
        <v>523</v>
      </c>
      <c r="D17" s="15">
        <v>38349</v>
      </c>
      <c r="E17" s="13">
        <v>90</v>
      </c>
      <c r="F17" s="13">
        <v>90</v>
      </c>
      <c r="G17" s="13">
        <v>90</v>
      </c>
      <c r="H17" s="13">
        <v>90</v>
      </c>
      <c r="I17" s="17" t="str">
        <f t="shared" si="0"/>
        <v>Xuất sắc</v>
      </c>
      <c r="J17" s="13">
        <v>90</v>
      </c>
      <c r="K17" s="17" t="str">
        <f t="shared" si="1"/>
        <v>Xuất sắc</v>
      </c>
    </row>
    <row r="18" spans="1:11" x14ac:dyDescent="0.25">
      <c r="A18" s="13">
        <v>6</v>
      </c>
      <c r="B18" s="13">
        <v>22029060</v>
      </c>
      <c r="C18" s="14" t="s">
        <v>526</v>
      </c>
      <c r="D18" s="15">
        <v>38330</v>
      </c>
      <c r="E18" s="13">
        <v>67</v>
      </c>
      <c r="F18" s="13">
        <v>77</v>
      </c>
      <c r="G18" s="13">
        <v>77</v>
      </c>
      <c r="H18" s="13">
        <v>77</v>
      </c>
      <c r="I18" s="17" t="str">
        <f t="shared" si="0"/>
        <v>Khá</v>
      </c>
      <c r="J18" s="13">
        <v>77</v>
      </c>
      <c r="K18" s="17" t="str">
        <f t="shared" si="1"/>
        <v>Khá</v>
      </c>
    </row>
    <row r="19" spans="1:11" x14ac:dyDescent="0.25">
      <c r="A19" s="13">
        <v>7</v>
      </c>
      <c r="B19" s="13">
        <v>22029084</v>
      </c>
      <c r="C19" s="14" t="s">
        <v>108</v>
      </c>
      <c r="D19" s="15">
        <v>38167</v>
      </c>
      <c r="E19" s="13">
        <v>70</v>
      </c>
      <c r="F19" s="13">
        <v>70</v>
      </c>
      <c r="G19" s="13">
        <v>70</v>
      </c>
      <c r="H19" s="13">
        <v>70</v>
      </c>
      <c r="I19" s="17" t="str">
        <f t="shared" si="0"/>
        <v>Khá</v>
      </c>
      <c r="J19" s="13">
        <v>70</v>
      </c>
      <c r="K19" s="17" t="str">
        <f t="shared" si="1"/>
        <v>Khá</v>
      </c>
    </row>
    <row r="20" spans="1:11" x14ac:dyDescent="0.25">
      <c r="A20" s="13">
        <v>8</v>
      </c>
      <c r="B20" s="13">
        <v>22029078</v>
      </c>
      <c r="C20" s="14" t="s">
        <v>542</v>
      </c>
      <c r="D20" s="15">
        <v>38007</v>
      </c>
      <c r="E20" s="13">
        <v>80</v>
      </c>
      <c r="F20" s="13">
        <v>82</v>
      </c>
      <c r="G20" s="13">
        <v>82</v>
      </c>
      <c r="H20" s="13">
        <v>82</v>
      </c>
      <c r="I20" s="17" t="str">
        <f t="shared" si="0"/>
        <v>Tốt</v>
      </c>
      <c r="J20" s="13">
        <v>82</v>
      </c>
      <c r="K20" s="17" t="str">
        <f t="shared" si="1"/>
        <v>Tốt</v>
      </c>
    </row>
    <row r="21" spans="1:11" x14ac:dyDescent="0.25">
      <c r="A21" s="13">
        <v>9</v>
      </c>
      <c r="B21" s="13">
        <v>22029047</v>
      </c>
      <c r="C21" s="14" t="s">
        <v>515</v>
      </c>
      <c r="D21" s="15">
        <v>38312</v>
      </c>
      <c r="E21" s="13">
        <v>82</v>
      </c>
      <c r="F21" s="13">
        <v>82</v>
      </c>
      <c r="G21" s="13">
        <v>79</v>
      </c>
      <c r="H21" s="13">
        <v>79</v>
      </c>
      <c r="I21" s="17" t="str">
        <f t="shared" si="0"/>
        <v>Khá</v>
      </c>
      <c r="J21" s="13">
        <v>79</v>
      </c>
      <c r="K21" s="17" t="str">
        <f t="shared" si="1"/>
        <v>Khá</v>
      </c>
    </row>
    <row r="22" spans="1:11" x14ac:dyDescent="0.25">
      <c r="A22" s="13">
        <v>10</v>
      </c>
      <c r="B22" s="13">
        <v>22029045</v>
      </c>
      <c r="C22" s="14" t="s">
        <v>513</v>
      </c>
      <c r="D22" s="15">
        <v>38092</v>
      </c>
      <c r="E22" s="13">
        <v>70</v>
      </c>
      <c r="F22" s="13">
        <v>70</v>
      </c>
      <c r="G22" s="13">
        <v>70</v>
      </c>
      <c r="H22" s="13">
        <v>70</v>
      </c>
      <c r="I22" s="17" t="str">
        <f t="shared" si="0"/>
        <v>Khá</v>
      </c>
      <c r="J22" s="13">
        <v>70</v>
      </c>
      <c r="K22" s="17" t="str">
        <f t="shared" si="1"/>
        <v>Khá</v>
      </c>
    </row>
    <row r="23" spans="1:11" x14ac:dyDescent="0.25">
      <c r="A23" s="13">
        <v>11</v>
      </c>
      <c r="B23" s="13">
        <v>22029105</v>
      </c>
      <c r="C23" s="14" t="s">
        <v>565</v>
      </c>
      <c r="D23" s="15">
        <v>38025</v>
      </c>
      <c r="E23" s="13">
        <v>80</v>
      </c>
      <c r="F23" s="13">
        <v>50</v>
      </c>
      <c r="G23" s="13">
        <v>50</v>
      </c>
      <c r="H23" s="13">
        <v>50</v>
      </c>
      <c r="I23" s="17" t="str">
        <f t="shared" si="0"/>
        <v>Trung bình</v>
      </c>
      <c r="J23" s="13">
        <v>50</v>
      </c>
      <c r="K23" s="17" t="str">
        <f t="shared" si="1"/>
        <v>Trung bình</v>
      </c>
    </row>
    <row r="24" spans="1:11" x14ac:dyDescent="0.25">
      <c r="A24" s="13">
        <v>12</v>
      </c>
      <c r="B24" s="13">
        <v>22029076</v>
      </c>
      <c r="C24" s="14" t="s">
        <v>540</v>
      </c>
      <c r="D24" s="15">
        <v>38157</v>
      </c>
      <c r="E24" s="13">
        <v>80</v>
      </c>
      <c r="F24" s="13">
        <v>80</v>
      </c>
      <c r="G24" s="13">
        <v>80</v>
      </c>
      <c r="H24" s="13">
        <v>80</v>
      </c>
      <c r="I24" s="17" t="str">
        <f t="shared" si="0"/>
        <v>Tốt</v>
      </c>
      <c r="J24" s="13">
        <v>80</v>
      </c>
      <c r="K24" s="17" t="str">
        <f t="shared" si="1"/>
        <v>Tốt</v>
      </c>
    </row>
    <row r="25" spans="1:11" x14ac:dyDescent="0.25">
      <c r="A25" s="13">
        <v>13</v>
      </c>
      <c r="B25" s="13">
        <v>22029103</v>
      </c>
      <c r="C25" s="14" t="s">
        <v>563</v>
      </c>
      <c r="D25" s="15">
        <v>38301</v>
      </c>
      <c r="E25" s="13">
        <v>50</v>
      </c>
      <c r="F25" s="13">
        <v>50</v>
      </c>
      <c r="G25" s="13">
        <v>50</v>
      </c>
      <c r="H25" s="13">
        <v>50</v>
      </c>
      <c r="I25" s="17" t="str">
        <f t="shared" si="0"/>
        <v>Trung bình</v>
      </c>
      <c r="J25" s="13">
        <v>50</v>
      </c>
      <c r="K25" s="17" t="str">
        <f t="shared" si="1"/>
        <v>Trung bình</v>
      </c>
    </row>
    <row r="26" spans="1:11" x14ac:dyDescent="0.25">
      <c r="A26" s="13">
        <v>14</v>
      </c>
      <c r="B26" s="13">
        <v>22029011</v>
      </c>
      <c r="C26" s="14" t="s">
        <v>484</v>
      </c>
      <c r="D26" s="15">
        <v>38097</v>
      </c>
      <c r="E26" s="13">
        <v>80</v>
      </c>
      <c r="F26" s="13">
        <v>80</v>
      </c>
      <c r="G26" s="13">
        <v>80</v>
      </c>
      <c r="H26" s="13">
        <v>80</v>
      </c>
      <c r="I26" s="17" t="str">
        <f t="shared" si="0"/>
        <v>Tốt</v>
      </c>
      <c r="J26" s="13">
        <v>80</v>
      </c>
      <c r="K26" s="17" t="str">
        <f t="shared" si="1"/>
        <v>Tốt</v>
      </c>
    </row>
    <row r="27" spans="1:11" x14ac:dyDescent="0.25">
      <c r="A27" s="13">
        <v>15</v>
      </c>
      <c r="B27" s="13">
        <v>22029041</v>
      </c>
      <c r="C27" s="14" t="s">
        <v>510</v>
      </c>
      <c r="D27" s="15">
        <v>38139</v>
      </c>
      <c r="E27" s="13">
        <v>90</v>
      </c>
      <c r="F27" s="13">
        <v>90</v>
      </c>
      <c r="G27" s="13">
        <v>90</v>
      </c>
      <c r="H27" s="13">
        <v>90</v>
      </c>
      <c r="I27" s="17" t="str">
        <f t="shared" si="0"/>
        <v>Xuất sắc</v>
      </c>
      <c r="J27" s="13">
        <v>90</v>
      </c>
      <c r="K27" s="17" t="str">
        <f t="shared" si="1"/>
        <v>Xuất sắc</v>
      </c>
    </row>
    <row r="28" spans="1:11" x14ac:dyDescent="0.25">
      <c r="A28" s="13">
        <v>16</v>
      </c>
      <c r="B28" s="13">
        <v>22029068</v>
      </c>
      <c r="C28" s="14" t="s">
        <v>533</v>
      </c>
      <c r="D28" s="15">
        <v>38048</v>
      </c>
      <c r="E28" s="13">
        <v>80</v>
      </c>
      <c r="F28" s="13">
        <v>80</v>
      </c>
      <c r="G28" s="13">
        <v>80</v>
      </c>
      <c r="H28" s="13">
        <v>80</v>
      </c>
      <c r="I28" s="17" t="str">
        <f t="shared" si="0"/>
        <v>Tốt</v>
      </c>
      <c r="J28" s="13">
        <v>80</v>
      </c>
      <c r="K28" s="17" t="str">
        <f t="shared" si="1"/>
        <v>Tốt</v>
      </c>
    </row>
    <row r="29" spans="1:11" x14ac:dyDescent="0.25">
      <c r="A29" s="13">
        <v>17</v>
      </c>
      <c r="B29" s="13">
        <v>22029106</v>
      </c>
      <c r="C29" s="14" t="s">
        <v>566</v>
      </c>
      <c r="D29" s="15">
        <v>38273</v>
      </c>
      <c r="E29" s="13">
        <v>80</v>
      </c>
      <c r="F29" s="13">
        <v>80</v>
      </c>
      <c r="G29" s="13">
        <v>80</v>
      </c>
      <c r="H29" s="13">
        <v>80</v>
      </c>
      <c r="I29" s="17" t="str">
        <f t="shared" si="0"/>
        <v>Tốt</v>
      </c>
      <c r="J29" s="13">
        <v>80</v>
      </c>
      <c r="K29" s="17" t="str">
        <f t="shared" si="1"/>
        <v>Tốt</v>
      </c>
    </row>
    <row r="30" spans="1:11" x14ac:dyDescent="0.25">
      <c r="A30" s="13">
        <v>18</v>
      </c>
      <c r="B30" s="13">
        <v>22029023</v>
      </c>
      <c r="C30" s="14" t="s">
        <v>143</v>
      </c>
      <c r="D30" s="15">
        <v>38007</v>
      </c>
      <c r="E30" s="13">
        <v>80</v>
      </c>
      <c r="F30" s="13">
        <v>80</v>
      </c>
      <c r="G30" s="13">
        <v>80</v>
      </c>
      <c r="H30" s="13">
        <v>80</v>
      </c>
      <c r="I30" s="17" t="str">
        <f t="shared" si="0"/>
        <v>Tốt</v>
      </c>
      <c r="J30" s="13">
        <v>80</v>
      </c>
      <c r="K30" s="17" t="str">
        <f t="shared" si="1"/>
        <v>Tốt</v>
      </c>
    </row>
    <row r="31" spans="1:11" x14ac:dyDescent="0.25">
      <c r="A31" s="13">
        <v>19</v>
      </c>
      <c r="B31" s="13">
        <v>22029066</v>
      </c>
      <c r="C31" s="14" t="s">
        <v>531</v>
      </c>
      <c r="D31" s="15">
        <v>38146</v>
      </c>
      <c r="E31" s="13">
        <v>80</v>
      </c>
      <c r="F31" s="13">
        <v>90</v>
      </c>
      <c r="G31" s="13">
        <v>90</v>
      </c>
      <c r="H31" s="13">
        <v>90</v>
      </c>
      <c r="I31" s="17" t="str">
        <f t="shared" si="0"/>
        <v>Xuất sắc</v>
      </c>
      <c r="J31" s="13">
        <v>90</v>
      </c>
      <c r="K31" s="17" t="str">
        <f t="shared" si="1"/>
        <v>Xuất sắc</v>
      </c>
    </row>
    <row r="32" spans="1:11" x14ac:dyDescent="0.25">
      <c r="A32" s="13">
        <v>20</v>
      </c>
      <c r="B32" s="13">
        <v>22029092</v>
      </c>
      <c r="C32" s="14" t="s">
        <v>553</v>
      </c>
      <c r="D32" s="15">
        <v>38348</v>
      </c>
      <c r="E32" s="13">
        <v>80</v>
      </c>
      <c r="F32" s="13">
        <v>80</v>
      </c>
      <c r="G32" s="13">
        <v>80</v>
      </c>
      <c r="H32" s="13">
        <v>80</v>
      </c>
      <c r="I32" s="17" t="str">
        <f t="shared" si="0"/>
        <v>Tốt</v>
      </c>
      <c r="J32" s="13">
        <v>80</v>
      </c>
      <c r="K32" s="17" t="str">
        <f t="shared" si="1"/>
        <v>Tốt</v>
      </c>
    </row>
    <row r="33" spans="1:11" x14ac:dyDescent="0.25">
      <c r="A33" s="13">
        <v>21</v>
      </c>
      <c r="B33" s="13">
        <v>22029025</v>
      </c>
      <c r="C33" s="14" t="s">
        <v>495</v>
      </c>
      <c r="D33" s="15">
        <v>38310</v>
      </c>
      <c r="E33" s="13">
        <v>80</v>
      </c>
      <c r="F33" s="13">
        <v>90</v>
      </c>
      <c r="G33" s="13">
        <v>90</v>
      </c>
      <c r="H33" s="13">
        <v>90</v>
      </c>
      <c r="I33" s="17" t="str">
        <f t="shared" si="0"/>
        <v>Xuất sắc</v>
      </c>
      <c r="J33" s="13">
        <v>90</v>
      </c>
      <c r="K33" s="17" t="str">
        <f t="shared" si="1"/>
        <v>Xuất sắc</v>
      </c>
    </row>
    <row r="34" spans="1:11" x14ac:dyDescent="0.25">
      <c r="A34" s="13">
        <v>22</v>
      </c>
      <c r="B34" s="13">
        <v>22029077</v>
      </c>
      <c r="C34" s="14" t="s">
        <v>541</v>
      </c>
      <c r="D34" s="15">
        <v>38298</v>
      </c>
      <c r="E34" s="13">
        <v>80</v>
      </c>
      <c r="F34" s="13">
        <v>80</v>
      </c>
      <c r="G34" s="13">
        <v>80</v>
      </c>
      <c r="H34" s="13">
        <v>80</v>
      </c>
      <c r="I34" s="17" t="str">
        <f t="shared" si="0"/>
        <v>Tốt</v>
      </c>
      <c r="J34" s="13">
        <v>80</v>
      </c>
      <c r="K34" s="17" t="str">
        <f t="shared" si="1"/>
        <v>Tốt</v>
      </c>
    </row>
    <row r="35" spans="1:11" x14ac:dyDescent="0.25">
      <c r="A35" s="13">
        <v>23</v>
      </c>
      <c r="B35" s="13">
        <v>22029100</v>
      </c>
      <c r="C35" s="14" t="s">
        <v>541</v>
      </c>
      <c r="D35" s="15">
        <v>38290</v>
      </c>
      <c r="E35" s="13">
        <v>70</v>
      </c>
      <c r="F35" s="13">
        <v>70</v>
      </c>
      <c r="G35" s="13">
        <v>70</v>
      </c>
      <c r="H35" s="13">
        <v>70</v>
      </c>
      <c r="I35" s="17" t="str">
        <f t="shared" si="0"/>
        <v>Khá</v>
      </c>
      <c r="J35" s="13">
        <v>70</v>
      </c>
      <c r="K35" s="17" t="str">
        <f t="shared" si="1"/>
        <v>Khá</v>
      </c>
    </row>
    <row r="36" spans="1:11" x14ac:dyDescent="0.25">
      <c r="A36" s="13">
        <v>24</v>
      </c>
      <c r="B36" s="13">
        <v>22029003</v>
      </c>
      <c r="C36" s="14" t="s">
        <v>470</v>
      </c>
      <c r="D36" s="15">
        <v>38155</v>
      </c>
      <c r="E36" s="13">
        <v>67</v>
      </c>
      <c r="F36" s="13">
        <v>67</v>
      </c>
      <c r="G36" s="13">
        <v>67</v>
      </c>
      <c r="H36" s="13">
        <v>67</v>
      </c>
      <c r="I36" s="17" t="str">
        <f t="shared" si="0"/>
        <v>Khá</v>
      </c>
      <c r="J36" s="13">
        <v>67</v>
      </c>
      <c r="K36" s="17" t="str">
        <f t="shared" si="1"/>
        <v>Khá</v>
      </c>
    </row>
    <row r="37" spans="1:11" x14ac:dyDescent="0.25">
      <c r="A37" s="13">
        <v>25</v>
      </c>
      <c r="B37" s="13">
        <v>22029034</v>
      </c>
      <c r="C37" s="14" t="s">
        <v>503</v>
      </c>
      <c r="D37" s="15">
        <v>38205</v>
      </c>
      <c r="E37" s="13">
        <v>90</v>
      </c>
      <c r="F37" s="13">
        <v>80</v>
      </c>
      <c r="G37" s="13">
        <v>80</v>
      </c>
      <c r="H37" s="13">
        <v>80</v>
      </c>
      <c r="I37" s="17" t="str">
        <f t="shared" si="0"/>
        <v>Tốt</v>
      </c>
      <c r="J37" s="13">
        <v>80</v>
      </c>
      <c r="K37" s="17" t="str">
        <f t="shared" si="1"/>
        <v>Tốt</v>
      </c>
    </row>
    <row r="38" spans="1:11" x14ac:dyDescent="0.25">
      <c r="A38" s="13">
        <v>26</v>
      </c>
      <c r="B38" s="13">
        <v>22029085</v>
      </c>
      <c r="C38" s="14" t="s">
        <v>151</v>
      </c>
      <c r="D38" s="15">
        <v>38237</v>
      </c>
      <c r="E38" s="13">
        <v>80</v>
      </c>
      <c r="F38" s="13">
        <v>80</v>
      </c>
      <c r="G38" s="13">
        <v>80</v>
      </c>
      <c r="H38" s="13">
        <v>80</v>
      </c>
      <c r="I38" s="17" t="str">
        <f t="shared" si="0"/>
        <v>Tốt</v>
      </c>
      <c r="J38" s="13">
        <v>80</v>
      </c>
      <c r="K38" s="17" t="str">
        <f t="shared" si="1"/>
        <v>Tốt</v>
      </c>
    </row>
    <row r="39" spans="1:11" x14ac:dyDescent="0.25">
      <c r="A39" s="13">
        <v>27</v>
      </c>
      <c r="B39" s="13">
        <v>22029091</v>
      </c>
      <c r="C39" s="14" t="s">
        <v>552</v>
      </c>
      <c r="D39" s="15">
        <v>38172</v>
      </c>
      <c r="E39" s="13">
        <v>90</v>
      </c>
      <c r="F39" s="13">
        <v>90</v>
      </c>
      <c r="G39" s="13">
        <v>90</v>
      </c>
      <c r="H39" s="13">
        <v>90</v>
      </c>
      <c r="I39" s="17" t="str">
        <f t="shared" si="0"/>
        <v>Xuất sắc</v>
      </c>
      <c r="J39" s="13">
        <v>90</v>
      </c>
      <c r="K39" s="17" t="str">
        <f t="shared" si="1"/>
        <v>Xuất sắc</v>
      </c>
    </row>
    <row r="40" spans="1:11" x14ac:dyDescent="0.25">
      <c r="A40" s="13">
        <v>28</v>
      </c>
      <c r="B40" s="13">
        <v>22029090</v>
      </c>
      <c r="C40" s="14" t="s">
        <v>551</v>
      </c>
      <c r="D40" s="15">
        <v>37703</v>
      </c>
      <c r="E40" s="13">
        <v>90</v>
      </c>
      <c r="F40" s="13">
        <v>90</v>
      </c>
      <c r="G40" s="13">
        <v>90</v>
      </c>
      <c r="H40" s="13">
        <v>90</v>
      </c>
      <c r="I40" s="17" t="str">
        <f t="shared" si="0"/>
        <v>Xuất sắc</v>
      </c>
      <c r="J40" s="13">
        <v>90</v>
      </c>
      <c r="K40" s="17" t="str">
        <f t="shared" si="1"/>
        <v>Xuất sắc</v>
      </c>
    </row>
    <row r="41" spans="1:11" x14ac:dyDescent="0.25">
      <c r="A41" s="13">
        <v>29</v>
      </c>
      <c r="B41" s="13">
        <v>22029083</v>
      </c>
      <c r="C41" s="14" t="s">
        <v>546</v>
      </c>
      <c r="D41" s="15">
        <v>37996</v>
      </c>
      <c r="E41" s="13">
        <v>90</v>
      </c>
      <c r="F41" s="13">
        <v>90</v>
      </c>
      <c r="G41" s="13">
        <v>90</v>
      </c>
      <c r="H41" s="13">
        <v>90</v>
      </c>
      <c r="I41" s="17" t="str">
        <f t="shared" si="0"/>
        <v>Xuất sắc</v>
      </c>
      <c r="J41" s="13">
        <v>90</v>
      </c>
      <c r="K41" s="17" t="str">
        <f t="shared" si="1"/>
        <v>Xuất sắc</v>
      </c>
    </row>
    <row r="42" spans="1:11" x14ac:dyDescent="0.25">
      <c r="A42" s="13">
        <v>30</v>
      </c>
      <c r="B42" s="13">
        <v>22029012</v>
      </c>
      <c r="C42" s="14" t="s">
        <v>485</v>
      </c>
      <c r="D42" s="15">
        <v>38259</v>
      </c>
      <c r="E42" s="13">
        <v>87</v>
      </c>
      <c r="F42" s="13">
        <v>80</v>
      </c>
      <c r="G42" s="13">
        <v>80</v>
      </c>
      <c r="H42" s="13">
        <v>80</v>
      </c>
      <c r="I42" s="17" t="str">
        <f t="shared" si="0"/>
        <v>Tốt</v>
      </c>
      <c r="J42" s="13">
        <v>80</v>
      </c>
      <c r="K42" s="17" t="str">
        <f t="shared" si="1"/>
        <v>Tốt</v>
      </c>
    </row>
    <row r="43" spans="1:11" x14ac:dyDescent="0.25">
      <c r="A43" s="13">
        <v>31</v>
      </c>
      <c r="B43" s="13">
        <v>22029016</v>
      </c>
      <c r="C43" s="14" t="s">
        <v>488</v>
      </c>
      <c r="D43" s="15">
        <v>38010</v>
      </c>
      <c r="E43" s="13">
        <v>70</v>
      </c>
      <c r="F43" s="13">
        <v>67</v>
      </c>
      <c r="G43" s="13">
        <v>67</v>
      </c>
      <c r="H43" s="13">
        <v>67</v>
      </c>
      <c r="I43" s="17" t="str">
        <f t="shared" si="0"/>
        <v>Khá</v>
      </c>
      <c r="J43" s="13">
        <v>67</v>
      </c>
      <c r="K43" s="17" t="str">
        <f t="shared" si="1"/>
        <v>Khá</v>
      </c>
    </row>
    <row r="44" spans="1:11" x14ac:dyDescent="0.25">
      <c r="A44" s="13">
        <v>32</v>
      </c>
      <c r="B44" s="13">
        <v>22029065</v>
      </c>
      <c r="C44" s="14" t="s">
        <v>530</v>
      </c>
      <c r="D44" s="15">
        <v>38007</v>
      </c>
      <c r="E44" s="13">
        <v>80</v>
      </c>
      <c r="F44" s="13">
        <v>80</v>
      </c>
      <c r="G44" s="13">
        <v>80</v>
      </c>
      <c r="H44" s="13">
        <v>80</v>
      </c>
      <c r="I44" s="17" t="str">
        <f t="shared" si="0"/>
        <v>Tốt</v>
      </c>
      <c r="J44" s="13">
        <v>80</v>
      </c>
      <c r="K44" s="17" t="str">
        <f t="shared" si="1"/>
        <v>Tốt</v>
      </c>
    </row>
    <row r="45" spans="1:11" x14ac:dyDescent="0.25">
      <c r="A45" s="13">
        <v>33</v>
      </c>
      <c r="B45" s="13">
        <v>22029030</v>
      </c>
      <c r="C45" s="14" t="s">
        <v>499</v>
      </c>
      <c r="D45" s="15">
        <v>38017</v>
      </c>
      <c r="E45" s="13">
        <v>90</v>
      </c>
      <c r="F45" s="13">
        <v>90</v>
      </c>
      <c r="G45" s="13">
        <v>90</v>
      </c>
      <c r="H45" s="13">
        <v>90</v>
      </c>
      <c r="I45" s="17" t="str">
        <f t="shared" si="0"/>
        <v>Xuất sắc</v>
      </c>
      <c r="J45" s="13">
        <v>90</v>
      </c>
      <c r="K45" s="17" t="str">
        <f t="shared" si="1"/>
        <v>Xuất sắc</v>
      </c>
    </row>
    <row r="46" spans="1:11" x14ac:dyDescent="0.25">
      <c r="A46" s="13">
        <v>34</v>
      </c>
      <c r="B46" s="13">
        <v>22029081</v>
      </c>
      <c r="C46" s="14" t="s">
        <v>544</v>
      </c>
      <c r="D46" s="15">
        <v>37988</v>
      </c>
      <c r="E46" s="13">
        <v>68</v>
      </c>
      <c r="F46" s="13">
        <v>77</v>
      </c>
      <c r="G46" s="13">
        <v>77</v>
      </c>
      <c r="H46" s="13">
        <v>77</v>
      </c>
      <c r="I46" s="17" t="str">
        <f t="shared" si="0"/>
        <v>Khá</v>
      </c>
      <c r="J46" s="13">
        <v>77</v>
      </c>
      <c r="K46" s="17" t="str">
        <f t="shared" si="1"/>
        <v>Khá</v>
      </c>
    </row>
    <row r="47" spans="1:11" x14ac:dyDescent="0.25">
      <c r="A47" s="13">
        <v>35</v>
      </c>
      <c r="B47" s="13">
        <v>22029088</v>
      </c>
      <c r="C47" s="14" t="s">
        <v>549</v>
      </c>
      <c r="D47" s="15">
        <v>37988</v>
      </c>
      <c r="E47" s="13">
        <v>80</v>
      </c>
      <c r="F47" s="13">
        <v>80</v>
      </c>
      <c r="G47" s="13">
        <v>80</v>
      </c>
      <c r="H47" s="13">
        <v>80</v>
      </c>
      <c r="I47" s="17" t="str">
        <f t="shared" si="0"/>
        <v>Tốt</v>
      </c>
      <c r="J47" s="13">
        <v>80</v>
      </c>
      <c r="K47" s="17" t="str">
        <f t="shared" si="1"/>
        <v>Tốt</v>
      </c>
    </row>
    <row r="48" spans="1:11" x14ac:dyDescent="0.25">
      <c r="A48" s="13">
        <v>36</v>
      </c>
      <c r="B48" s="13">
        <v>22029079</v>
      </c>
      <c r="C48" s="14" t="s">
        <v>543</v>
      </c>
      <c r="D48" s="15">
        <v>38018</v>
      </c>
      <c r="E48" s="13">
        <v>100</v>
      </c>
      <c r="F48" s="13">
        <v>100</v>
      </c>
      <c r="G48" s="13">
        <v>100</v>
      </c>
      <c r="H48" s="13">
        <v>100</v>
      </c>
      <c r="I48" s="17" t="str">
        <f t="shared" si="0"/>
        <v>Xuất sắc</v>
      </c>
      <c r="J48" s="13">
        <v>100</v>
      </c>
      <c r="K48" s="17" t="str">
        <f t="shared" si="1"/>
        <v>Xuất sắc</v>
      </c>
    </row>
    <row r="49" spans="1:11" x14ac:dyDescent="0.25">
      <c r="A49" s="13">
        <v>37</v>
      </c>
      <c r="B49" s="13">
        <v>22029086</v>
      </c>
      <c r="C49" s="14" t="s">
        <v>547</v>
      </c>
      <c r="D49" s="15">
        <v>38187</v>
      </c>
      <c r="E49" s="13">
        <v>80</v>
      </c>
      <c r="F49" s="13">
        <v>80</v>
      </c>
      <c r="G49" s="13">
        <v>80</v>
      </c>
      <c r="H49" s="13">
        <v>80</v>
      </c>
      <c r="I49" s="17" t="str">
        <f t="shared" si="0"/>
        <v>Tốt</v>
      </c>
      <c r="J49" s="13">
        <v>80</v>
      </c>
      <c r="K49" s="17" t="str">
        <f t="shared" si="1"/>
        <v>Tốt</v>
      </c>
    </row>
    <row r="50" spans="1:11" x14ac:dyDescent="0.25">
      <c r="A50" s="13">
        <v>38</v>
      </c>
      <c r="B50" s="13">
        <v>22029043</v>
      </c>
      <c r="C50" s="14" t="s">
        <v>352</v>
      </c>
      <c r="D50" s="15">
        <v>38298</v>
      </c>
      <c r="E50" s="13">
        <v>70</v>
      </c>
      <c r="F50" s="13">
        <v>77</v>
      </c>
      <c r="G50" s="13">
        <v>77</v>
      </c>
      <c r="H50" s="13">
        <v>77</v>
      </c>
      <c r="I50" s="17" t="str">
        <f t="shared" si="0"/>
        <v>Khá</v>
      </c>
      <c r="J50" s="13">
        <v>77</v>
      </c>
      <c r="K50" s="17" t="str">
        <f t="shared" si="1"/>
        <v>Khá</v>
      </c>
    </row>
    <row r="51" spans="1:11" x14ac:dyDescent="0.25">
      <c r="A51" s="13">
        <v>39</v>
      </c>
      <c r="B51" s="13">
        <v>22029052</v>
      </c>
      <c r="C51" s="14" t="s">
        <v>519</v>
      </c>
      <c r="D51" s="15">
        <v>38204</v>
      </c>
      <c r="E51" s="13">
        <v>80</v>
      </c>
      <c r="F51" s="13">
        <v>80</v>
      </c>
      <c r="G51" s="13">
        <v>80</v>
      </c>
      <c r="H51" s="13">
        <v>80</v>
      </c>
      <c r="I51" s="17" t="str">
        <f t="shared" si="0"/>
        <v>Tốt</v>
      </c>
      <c r="J51" s="13">
        <v>80</v>
      </c>
      <c r="K51" s="17" t="str">
        <f t="shared" si="1"/>
        <v>Tốt</v>
      </c>
    </row>
    <row r="52" spans="1:11" x14ac:dyDescent="0.25">
      <c r="A52" s="13">
        <v>40</v>
      </c>
      <c r="B52" s="13">
        <v>22029040</v>
      </c>
      <c r="C52" s="14" t="s">
        <v>509</v>
      </c>
      <c r="D52" s="15">
        <v>38273</v>
      </c>
      <c r="E52" s="13">
        <v>92</v>
      </c>
      <c r="F52" s="13">
        <v>92</v>
      </c>
      <c r="G52" s="13">
        <v>92</v>
      </c>
      <c r="H52" s="13">
        <v>92</v>
      </c>
      <c r="I52" s="17" t="str">
        <f t="shared" si="0"/>
        <v>Xuất sắc</v>
      </c>
      <c r="J52" s="13">
        <v>92</v>
      </c>
      <c r="K52" s="17" t="str">
        <f t="shared" si="1"/>
        <v>Xuất sắc</v>
      </c>
    </row>
    <row r="53" spans="1:11" x14ac:dyDescent="0.25">
      <c r="A53" s="13">
        <v>41</v>
      </c>
      <c r="B53" s="13">
        <v>22029027</v>
      </c>
      <c r="C53" s="14" t="s">
        <v>496</v>
      </c>
      <c r="D53" s="15">
        <v>38201</v>
      </c>
      <c r="E53" s="13">
        <v>70</v>
      </c>
      <c r="F53" s="13">
        <v>70</v>
      </c>
      <c r="G53" s="13">
        <v>70</v>
      </c>
      <c r="H53" s="13">
        <v>70</v>
      </c>
      <c r="I53" s="17" t="str">
        <f t="shared" si="0"/>
        <v>Khá</v>
      </c>
      <c r="J53" s="13">
        <v>70</v>
      </c>
      <c r="K53" s="17" t="str">
        <f t="shared" si="1"/>
        <v>Khá</v>
      </c>
    </row>
    <row r="54" spans="1:11" x14ac:dyDescent="0.25">
      <c r="A54" s="13">
        <v>42</v>
      </c>
      <c r="B54" s="13">
        <v>22029049</v>
      </c>
      <c r="C54" s="14" t="s">
        <v>517</v>
      </c>
      <c r="D54" s="15">
        <v>37823</v>
      </c>
      <c r="E54" s="13">
        <v>77</v>
      </c>
      <c r="F54" s="13">
        <v>77</v>
      </c>
      <c r="G54" s="13">
        <v>77</v>
      </c>
      <c r="H54" s="13">
        <v>77</v>
      </c>
      <c r="I54" s="17" t="str">
        <f t="shared" si="0"/>
        <v>Khá</v>
      </c>
      <c r="J54" s="13">
        <v>77</v>
      </c>
      <c r="K54" s="17" t="str">
        <f t="shared" si="1"/>
        <v>Khá</v>
      </c>
    </row>
    <row r="55" spans="1:11" x14ac:dyDescent="0.25">
      <c r="A55" s="13">
        <v>43</v>
      </c>
      <c r="B55" s="13">
        <v>22029050</v>
      </c>
      <c r="C55" s="14" t="s">
        <v>518</v>
      </c>
      <c r="D55" s="15">
        <v>38029</v>
      </c>
      <c r="E55" s="13">
        <v>70</v>
      </c>
      <c r="F55" s="13">
        <v>80</v>
      </c>
      <c r="G55" s="13">
        <v>80</v>
      </c>
      <c r="H55" s="13">
        <v>80</v>
      </c>
      <c r="I55" s="17" t="str">
        <f t="shared" si="0"/>
        <v>Tốt</v>
      </c>
      <c r="J55" s="13">
        <v>80</v>
      </c>
      <c r="K55" s="17" t="str">
        <f t="shared" si="1"/>
        <v>Tốt</v>
      </c>
    </row>
    <row r="56" spans="1:11" x14ac:dyDescent="0.25">
      <c r="A56" s="13">
        <v>44</v>
      </c>
      <c r="B56" s="13">
        <v>22029087</v>
      </c>
      <c r="C56" s="14" t="s">
        <v>548</v>
      </c>
      <c r="D56" s="15">
        <v>38317</v>
      </c>
      <c r="E56" s="13">
        <v>90</v>
      </c>
      <c r="F56" s="13">
        <v>90</v>
      </c>
      <c r="G56" s="13">
        <v>90</v>
      </c>
      <c r="H56" s="13">
        <v>90</v>
      </c>
      <c r="I56" s="17" t="str">
        <f t="shared" si="0"/>
        <v>Xuất sắc</v>
      </c>
      <c r="J56" s="13">
        <v>90</v>
      </c>
      <c r="K56" s="17" t="str">
        <f t="shared" si="1"/>
        <v>Xuất sắc</v>
      </c>
    </row>
    <row r="57" spans="1:11" x14ac:dyDescent="0.25">
      <c r="A57" s="13">
        <v>45</v>
      </c>
      <c r="B57" s="13">
        <v>22029098</v>
      </c>
      <c r="C57" s="14" t="s">
        <v>559</v>
      </c>
      <c r="D57" s="15">
        <v>38222</v>
      </c>
      <c r="E57" s="13">
        <v>70</v>
      </c>
      <c r="F57" s="13">
        <v>70</v>
      </c>
      <c r="G57" s="13">
        <v>70</v>
      </c>
      <c r="H57" s="13">
        <v>70</v>
      </c>
      <c r="I57" s="17" t="str">
        <f t="shared" si="0"/>
        <v>Khá</v>
      </c>
      <c r="J57" s="13">
        <v>70</v>
      </c>
      <c r="K57" s="17" t="str">
        <f t="shared" si="1"/>
        <v>Khá</v>
      </c>
    </row>
    <row r="58" spans="1:11" x14ac:dyDescent="0.25">
      <c r="A58" s="13">
        <v>46</v>
      </c>
      <c r="B58" s="13">
        <v>22029021</v>
      </c>
      <c r="C58" s="14" t="s">
        <v>492</v>
      </c>
      <c r="D58" s="15">
        <v>38273</v>
      </c>
      <c r="E58" s="13">
        <v>80</v>
      </c>
      <c r="F58" s="13">
        <v>80</v>
      </c>
      <c r="G58" s="13">
        <v>80</v>
      </c>
      <c r="H58" s="13">
        <v>80</v>
      </c>
      <c r="I58" s="17" t="str">
        <f t="shared" si="0"/>
        <v>Tốt</v>
      </c>
      <c r="J58" s="13">
        <v>80</v>
      </c>
      <c r="K58" s="17" t="str">
        <f t="shared" si="1"/>
        <v>Tốt</v>
      </c>
    </row>
    <row r="59" spans="1:11" x14ac:dyDescent="0.25">
      <c r="A59" s="13">
        <v>47</v>
      </c>
      <c r="B59" s="13">
        <v>22029032</v>
      </c>
      <c r="C59" s="14" t="s">
        <v>501</v>
      </c>
      <c r="D59" s="15">
        <v>38247</v>
      </c>
      <c r="E59" s="13">
        <v>80</v>
      </c>
      <c r="F59" s="13">
        <v>80</v>
      </c>
      <c r="G59" s="13">
        <v>80</v>
      </c>
      <c r="H59" s="13">
        <v>80</v>
      </c>
      <c r="I59" s="17" t="str">
        <f t="shared" si="0"/>
        <v>Tốt</v>
      </c>
      <c r="J59" s="13">
        <v>80</v>
      </c>
      <c r="K59" s="17" t="str">
        <f t="shared" si="1"/>
        <v>Tốt</v>
      </c>
    </row>
    <row r="60" spans="1:11" x14ac:dyDescent="0.25">
      <c r="A60" s="13">
        <v>48</v>
      </c>
      <c r="B60" s="13">
        <v>22029095</v>
      </c>
      <c r="C60" s="14" t="s">
        <v>556</v>
      </c>
      <c r="D60" s="15">
        <v>38321</v>
      </c>
      <c r="E60" s="13">
        <v>70</v>
      </c>
      <c r="F60" s="13">
        <v>77</v>
      </c>
      <c r="G60" s="13">
        <v>80</v>
      </c>
      <c r="H60" s="13">
        <v>80</v>
      </c>
      <c r="I60" s="17" t="str">
        <f t="shared" si="0"/>
        <v>Tốt</v>
      </c>
      <c r="J60" s="13">
        <v>80</v>
      </c>
      <c r="K60" s="17" t="str">
        <f t="shared" si="1"/>
        <v>Tốt</v>
      </c>
    </row>
    <row r="61" spans="1:11" x14ac:dyDescent="0.25">
      <c r="A61" s="13">
        <v>49</v>
      </c>
      <c r="B61" s="13">
        <v>22029010</v>
      </c>
      <c r="C61" s="14" t="s">
        <v>483</v>
      </c>
      <c r="D61" s="15">
        <v>38281</v>
      </c>
      <c r="E61" s="13">
        <v>75</v>
      </c>
      <c r="F61" s="13">
        <v>70</v>
      </c>
      <c r="G61" s="13">
        <v>70</v>
      </c>
      <c r="H61" s="13">
        <v>70</v>
      </c>
      <c r="I61" s="17" t="str">
        <f t="shared" si="0"/>
        <v>Khá</v>
      </c>
      <c r="J61" s="13">
        <v>70</v>
      </c>
      <c r="K61" s="17" t="str">
        <f t="shared" si="1"/>
        <v>Khá</v>
      </c>
    </row>
    <row r="62" spans="1:11" x14ac:dyDescent="0.25">
      <c r="A62" s="13">
        <v>50</v>
      </c>
      <c r="B62" s="13">
        <v>22029093</v>
      </c>
      <c r="C62" s="14" t="s">
        <v>554</v>
      </c>
      <c r="D62" s="15">
        <v>38297</v>
      </c>
      <c r="E62" s="13">
        <v>80</v>
      </c>
      <c r="F62" s="13">
        <v>77</v>
      </c>
      <c r="G62" s="13">
        <v>77</v>
      </c>
      <c r="H62" s="13">
        <v>77</v>
      </c>
      <c r="I62" s="17" t="str">
        <f t="shared" si="0"/>
        <v>Khá</v>
      </c>
      <c r="J62" s="13">
        <v>77</v>
      </c>
      <c r="K62" s="17" t="str">
        <f t="shared" si="1"/>
        <v>Khá</v>
      </c>
    </row>
    <row r="63" spans="1:11" x14ac:dyDescent="0.25">
      <c r="A63" s="13">
        <v>51</v>
      </c>
      <c r="B63" s="13">
        <v>22029008</v>
      </c>
      <c r="C63" s="14" t="s">
        <v>481</v>
      </c>
      <c r="D63" s="15">
        <v>38324</v>
      </c>
      <c r="E63" s="13">
        <v>80</v>
      </c>
      <c r="F63" s="13">
        <v>80</v>
      </c>
      <c r="G63" s="13">
        <v>80</v>
      </c>
      <c r="H63" s="13">
        <v>80</v>
      </c>
      <c r="I63" s="17" t="str">
        <f t="shared" si="0"/>
        <v>Tốt</v>
      </c>
      <c r="J63" s="13">
        <v>80</v>
      </c>
      <c r="K63" s="17" t="str">
        <f t="shared" si="1"/>
        <v>Tốt</v>
      </c>
    </row>
    <row r="64" spans="1:11" x14ac:dyDescent="0.25">
      <c r="A64" s="13">
        <v>52</v>
      </c>
      <c r="B64" s="13">
        <v>22029024</v>
      </c>
      <c r="C64" s="14" t="s">
        <v>494</v>
      </c>
      <c r="D64" s="15">
        <v>38327</v>
      </c>
      <c r="E64" s="13">
        <v>70</v>
      </c>
      <c r="F64" s="13">
        <v>70</v>
      </c>
      <c r="G64" s="13">
        <v>70</v>
      </c>
      <c r="H64" s="13">
        <v>70</v>
      </c>
      <c r="I64" s="17" t="str">
        <f t="shared" si="0"/>
        <v>Khá</v>
      </c>
      <c r="J64" s="13">
        <v>70</v>
      </c>
      <c r="K64" s="17" t="str">
        <f t="shared" si="1"/>
        <v>Khá</v>
      </c>
    </row>
    <row r="65" spans="1:11" x14ac:dyDescent="0.25">
      <c r="A65" s="13">
        <v>53</v>
      </c>
      <c r="B65" s="13">
        <v>22029097</v>
      </c>
      <c r="C65" s="14" t="s">
        <v>558</v>
      </c>
      <c r="D65" s="15">
        <v>38341</v>
      </c>
      <c r="E65" s="13">
        <v>80</v>
      </c>
      <c r="F65" s="13">
        <v>77</v>
      </c>
      <c r="G65" s="13">
        <v>77</v>
      </c>
      <c r="H65" s="13">
        <v>77</v>
      </c>
      <c r="I65" s="17" t="str">
        <f t="shared" si="0"/>
        <v>Khá</v>
      </c>
      <c r="J65" s="13">
        <v>77</v>
      </c>
      <c r="K65" s="17" t="str">
        <f t="shared" si="1"/>
        <v>Khá</v>
      </c>
    </row>
    <row r="66" spans="1:11" x14ac:dyDescent="0.25">
      <c r="A66" s="13">
        <v>54</v>
      </c>
      <c r="B66" s="13">
        <v>22029046</v>
      </c>
      <c r="C66" s="14" t="s">
        <v>514</v>
      </c>
      <c r="D66" s="15">
        <v>38229</v>
      </c>
      <c r="E66" s="13">
        <v>90</v>
      </c>
      <c r="F66" s="13">
        <v>90</v>
      </c>
      <c r="G66" s="13">
        <v>90</v>
      </c>
      <c r="H66" s="13">
        <v>90</v>
      </c>
      <c r="I66" s="17" t="str">
        <f t="shared" si="0"/>
        <v>Xuất sắc</v>
      </c>
      <c r="J66" s="13">
        <v>90</v>
      </c>
      <c r="K66" s="17" t="str">
        <f t="shared" si="1"/>
        <v>Xuất sắc</v>
      </c>
    </row>
    <row r="67" spans="1:11" x14ac:dyDescent="0.25">
      <c r="A67" s="13">
        <v>55</v>
      </c>
      <c r="B67" s="13">
        <v>22029056</v>
      </c>
      <c r="C67" s="14" t="s">
        <v>522</v>
      </c>
      <c r="D67" s="15">
        <v>38212</v>
      </c>
      <c r="E67" s="13">
        <v>80</v>
      </c>
      <c r="F67" s="13">
        <v>80</v>
      </c>
      <c r="G67" s="13">
        <v>80</v>
      </c>
      <c r="H67" s="13">
        <v>80</v>
      </c>
      <c r="I67" s="17" t="str">
        <f t="shared" si="0"/>
        <v>Tốt</v>
      </c>
      <c r="J67" s="13">
        <v>80</v>
      </c>
      <c r="K67" s="17" t="str">
        <f t="shared" si="1"/>
        <v>Tốt</v>
      </c>
    </row>
    <row r="68" spans="1:11" x14ac:dyDescent="0.25">
      <c r="A68" s="13">
        <v>56</v>
      </c>
      <c r="B68" s="13">
        <v>22029069</v>
      </c>
      <c r="C68" s="14" t="s">
        <v>534</v>
      </c>
      <c r="D68" s="15">
        <v>38227</v>
      </c>
      <c r="E68" s="13">
        <v>70</v>
      </c>
      <c r="F68" s="13">
        <v>70</v>
      </c>
      <c r="G68" s="13">
        <v>70</v>
      </c>
      <c r="H68" s="13">
        <v>70</v>
      </c>
      <c r="I68" s="17" t="str">
        <f t="shared" si="0"/>
        <v>Khá</v>
      </c>
      <c r="J68" s="13">
        <v>70</v>
      </c>
      <c r="K68" s="17" t="str">
        <f t="shared" si="1"/>
        <v>Khá</v>
      </c>
    </row>
    <row r="69" spans="1:11" x14ac:dyDescent="0.25">
      <c r="A69" s="13">
        <v>57</v>
      </c>
      <c r="B69" s="13">
        <v>22029071</v>
      </c>
      <c r="C69" s="14" t="s">
        <v>535</v>
      </c>
      <c r="D69" s="15">
        <v>38122</v>
      </c>
      <c r="E69" s="13">
        <v>90</v>
      </c>
      <c r="F69" s="13">
        <v>90</v>
      </c>
      <c r="G69" s="13">
        <v>90</v>
      </c>
      <c r="H69" s="13">
        <v>90</v>
      </c>
      <c r="I69" s="17" t="str">
        <f t="shared" si="0"/>
        <v>Xuất sắc</v>
      </c>
      <c r="J69" s="13">
        <v>90</v>
      </c>
      <c r="K69" s="17" t="str">
        <f t="shared" si="1"/>
        <v>Xuất sắc</v>
      </c>
    </row>
    <row r="70" spans="1:11" x14ac:dyDescent="0.25">
      <c r="A70" s="13">
        <v>58</v>
      </c>
      <c r="B70" s="13">
        <v>22029089</v>
      </c>
      <c r="C70" s="14" t="s">
        <v>550</v>
      </c>
      <c r="D70" s="15">
        <v>38212</v>
      </c>
      <c r="E70" s="13">
        <v>80</v>
      </c>
      <c r="F70" s="13">
        <v>80</v>
      </c>
      <c r="G70" s="13">
        <v>80</v>
      </c>
      <c r="H70" s="13">
        <v>80</v>
      </c>
      <c r="I70" s="17" t="str">
        <f t="shared" si="0"/>
        <v>Tốt</v>
      </c>
      <c r="J70" s="13">
        <v>80</v>
      </c>
      <c r="K70" s="17" t="str">
        <f t="shared" si="1"/>
        <v>Tốt</v>
      </c>
    </row>
    <row r="71" spans="1:11" x14ac:dyDescent="0.25">
      <c r="A71" s="13">
        <v>59</v>
      </c>
      <c r="B71" s="13">
        <v>22029074</v>
      </c>
      <c r="C71" s="14" t="s">
        <v>538</v>
      </c>
      <c r="D71" s="15">
        <v>38312</v>
      </c>
      <c r="E71" s="13">
        <v>80</v>
      </c>
      <c r="F71" s="13">
        <v>80</v>
      </c>
      <c r="G71" s="13">
        <v>80</v>
      </c>
      <c r="H71" s="13">
        <v>80</v>
      </c>
      <c r="I71" s="17" t="str">
        <f t="shared" si="0"/>
        <v>Tốt</v>
      </c>
      <c r="J71" s="13">
        <v>80</v>
      </c>
      <c r="K71" s="17" t="str">
        <f t="shared" si="1"/>
        <v>Tốt</v>
      </c>
    </row>
    <row r="72" spans="1:11" x14ac:dyDescent="0.25">
      <c r="A72" s="13">
        <v>60</v>
      </c>
      <c r="B72" s="13">
        <v>22029096</v>
      </c>
      <c r="C72" s="14" t="s">
        <v>557</v>
      </c>
      <c r="D72" s="15">
        <v>38064</v>
      </c>
      <c r="E72" s="13">
        <v>80</v>
      </c>
      <c r="F72" s="13">
        <v>80</v>
      </c>
      <c r="G72" s="13">
        <v>80</v>
      </c>
      <c r="H72" s="13">
        <v>80</v>
      </c>
      <c r="I72" s="17" t="str">
        <f t="shared" si="0"/>
        <v>Tốt</v>
      </c>
      <c r="J72" s="13">
        <v>80</v>
      </c>
      <c r="K72" s="17" t="str">
        <f t="shared" si="1"/>
        <v>Tốt</v>
      </c>
    </row>
    <row r="73" spans="1:11" x14ac:dyDescent="0.25">
      <c r="A73" s="13">
        <v>61</v>
      </c>
      <c r="B73" s="13">
        <v>22029004</v>
      </c>
      <c r="C73" s="14" t="s">
        <v>370</v>
      </c>
      <c r="D73" s="15">
        <v>37788</v>
      </c>
      <c r="E73" s="13">
        <v>82</v>
      </c>
      <c r="F73" s="13">
        <v>77</v>
      </c>
      <c r="G73" s="13">
        <v>77</v>
      </c>
      <c r="H73" s="13">
        <v>77</v>
      </c>
      <c r="I73" s="17" t="str">
        <f t="shared" si="0"/>
        <v>Khá</v>
      </c>
      <c r="J73" s="13">
        <v>77</v>
      </c>
      <c r="K73" s="17" t="str">
        <f t="shared" si="1"/>
        <v>Khá</v>
      </c>
    </row>
    <row r="74" spans="1:11" x14ac:dyDescent="0.25">
      <c r="A74" s="13">
        <v>62</v>
      </c>
      <c r="B74" s="13">
        <v>22029014</v>
      </c>
      <c r="C74" s="14" t="s">
        <v>487</v>
      </c>
      <c r="D74" s="15">
        <v>38342</v>
      </c>
      <c r="E74" s="13">
        <v>85</v>
      </c>
      <c r="F74" s="13">
        <v>82</v>
      </c>
      <c r="G74" s="13">
        <v>82</v>
      </c>
      <c r="H74" s="13">
        <v>82</v>
      </c>
      <c r="I74" s="17" t="str">
        <f t="shared" si="0"/>
        <v>Tốt</v>
      </c>
      <c r="J74" s="13">
        <v>82</v>
      </c>
      <c r="K74" s="17" t="str">
        <f t="shared" si="1"/>
        <v>Tốt</v>
      </c>
    </row>
    <row r="75" spans="1:11" x14ac:dyDescent="0.25">
      <c r="A75" s="13">
        <v>63</v>
      </c>
      <c r="B75" s="13">
        <v>22029018</v>
      </c>
      <c r="C75" s="14" t="s">
        <v>489</v>
      </c>
      <c r="D75" s="15">
        <v>38186</v>
      </c>
      <c r="E75" s="13">
        <v>90</v>
      </c>
      <c r="F75" s="13">
        <v>90</v>
      </c>
      <c r="G75" s="13">
        <v>90</v>
      </c>
      <c r="H75" s="13">
        <v>90</v>
      </c>
      <c r="I75" s="17" t="str">
        <f t="shared" si="0"/>
        <v>Xuất sắc</v>
      </c>
      <c r="J75" s="13">
        <v>90</v>
      </c>
      <c r="K75" s="17" t="str">
        <f t="shared" si="1"/>
        <v>Xuất sắc</v>
      </c>
    </row>
    <row r="76" spans="1:11" x14ac:dyDescent="0.25">
      <c r="A76" s="13">
        <v>64</v>
      </c>
      <c r="B76" s="13">
        <v>22029019</v>
      </c>
      <c r="C76" s="14" t="s">
        <v>490</v>
      </c>
      <c r="D76" s="15">
        <v>38072</v>
      </c>
      <c r="E76" s="13">
        <v>80</v>
      </c>
      <c r="F76" s="13">
        <v>80</v>
      </c>
      <c r="G76" s="13">
        <v>80</v>
      </c>
      <c r="H76" s="13">
        <v>80</v>
      </c>
      <c r="I76" s="17" t="str">
        <f t="shared" si="0"/>
        <v>Tốt</v>
      </c>
      <c r="J76" s="13">
        <v>80</v>
      </c>
      <c r="K76" s="17" t="str">
        <f t="shared" si="1"/>
        <v>Tốt</v>
      </c>
    </row>
    <row r="77" spans="1:11" x14ac:dyDescent="0.25">
      <c r="A77" s="13">
        <v>65</v>
      </c>
      <c r="B77" s="13">
        <v>22029026</v>
      </c>
      <c r="C77" s="14" t="s">
        <v>272</v>
      </c>
      <c r="D77" s="15">
        <v>38336</v>
      </c>
      <c r="E77" s="13">
        <v>67</v>
      </c>
      <c r="F77" s="13">
        <v>77</v>
      </c>
      <c r="G77" s="13">
        <v>77</v>
      </c>
      <c r="H77" s="13">
        <v>77</v>
      </c>
      <c r="I77" s="17" t="str">
        <f t="shared" ref="I77:I115" si="2">IF(H77&gt;=90,"Xuất sắc",IF(H77&gt;=80,"Tốt", IF(H77&gt;=65,"Khá",IF(H77&gt;=50,"Trung bình", IF(H77&gt;=35, "Yếu", "Kém")))))</f>
        <v>Khá</v>
      </c>
      <c r="J77" s="13">
        <v>77</v>
      </c>
      <c r="K77" s="17" t="str">
        <f t="shared" ref="K77:K115" si="3">IF(J77&gt;=90,"Xuất sắc",IF(J77&gt;=80,"Tốt", IF(J77&gt;=65,"Khá",IF(J77&gt;=50,"Trung bình", IF(J77&gt;=35, "Yếu", "Kém")))))</f>
        <v>Khá</v>
      </c>
    </row>
    <row r="78" spans="1:11" x14ac:dyDescent="0.25">
      <c r="A78" s="13">
        <v>66</v>
      </c>
      <c r="B78" s="13">
        <v>22029035</v>
      </c>
      <c r="C78" s="14" t="s">
        <v>504</v>
      </c>
      <c r="D78" s="15">
        <v>38255</v>
      </c>
      <c r="E78" s="13">
        <v>85</v>
      </c>
      <c r="F78" s="13">
        <v>80</v>
      </c>
      <c r="G78" s="13">
        <v>80</v>
      </c>
      <c r="H78" s="13">
        <v>80</v>
      </c>
      <c r="I78" s="17" t="str">
        <f t="shared" si="2"/>
        <v>Tốt</v>
      </c>
      <c r="J78" s="13">
        <v>80</v>
      </c>
      <c r="K78" s="17" t="str">
        <f t="shared" si="3"/>
        <v>Tốt</v>
      </c>
    </row>
    <row r="79" spans="1:11" x14ac:dyDescent="0.25">
      <c r="A79" s="13">
        <v>67</v>
      </c>
      <c r="B79" s="13">
        <v>22029051</v>
      </c>
      <c r="C79" s="14" t="s">
        <v>271</v>
      </c>
      <c r="D79" s="15">
        <v>38071</v>
      </c>
      <c r="E79" s="13">
        <v>92</v>
      </c>
      <c r="F79" s="13">
        <v>92</v>
      </c>
      <c r="G79" s="13">
        <v>92</v>
      </c>
      <c r="H79" s="13">
        <v>92</v>
      </c>
      <c r="I79" s="17" t="str">
        <f t="shared" si="2"/>
        <v>Xuất sắc</v>
      </c>
      <c r="J79" s="13">
        <v>92</v>
      </c>
      <c r="K79" s="17" t="str">
        <f t="shared" si="3"/>
        <v>Xuất sắc</v>
      </c>
    </row>
    <row r="80" spans="1:11" x14ac:dyDescent="0.25">
      <c r="A80" s="13">
        <v>68</v>
      </c>
      <c r="B80" s="13">
        <v>22029061</v>
      </c>
      <c r="C80" s="14" t="s">
        <v>527</v>
      </c>
      <c r="D80" s="15">
        <v>38318</v>
      </c>
      <c r="E80" s="13">
        <v>67</v>
      </c>
      <c r="F80" s="13">
        <v>77</v>
      </c>
      <c r="G80" s="13">
        <v>77</v>
      </c>
      <c r="H80" s="13">
        <v>77</v>
      </c>
      <c r="I80" s="17" t="str">
        <f t="shared" si="2"/>
        <v>Khá</v>
      </c>
      <c r="J80" s="13">
        <v>77</v>
      </c>
      <c r="K80" s="17" t="str">
        <f t="shared" si="3"/>
        <v>Khá</v>
      </c>
    </row>
    <row r="81" spans="1:11" x14ac:dyDescent="0.25">
      <c r="A81" s="13">
        <v>69</v>
      </c>
      <c r="B81" s="13">
        <v>22029063</v>
      </c>
      <c r="C81" s="14" t="s">
        <v>527</v>
      </c>
      <c r="D81" s="15">
        <v>37988</v>
      </c>
      <c r="E81" s="13">
        <v>80</v>
      </c>
      <c r="F81" s="13">
        <v>80</v>
      </c>
      <c r="G81" s="13">
        <v>80</v>
      </c>
      <c r="H81" s="13">
        <v>80</v>
      </c>
      <c r="I81" s="17" t="str">
        <f t="shared" si="2"/>
        <v>Tốt</v>
      </c>
      <c r="J81" s="13">
        <v>80</v>
      </c>
      <c r="K81" s="17" t="str">
        <f t="shared" si="3"/>
        <v>Tốt</v>
      </c>
    </row>
    <row r="82" spans="1:11" x14ac:dyDescent="0.25">
      <c r="A82" s="13">
        <v>70</v>
      </c>
      <c r="B82" s="13">
        <v>22029072</v>
      </c>
      <c r="C82" s="14" t="s">
        <v>536</v>
      </c>
      <c r="D82" s="15">
        <v>38030</v>
      </c>
      <c r="E82" s="13">
        <v>77</v>
      </c>
      <c r="F82" s="13">
        <v>77</v>
      </c>
      <c r="G82" s="13">
        <v>77</v>
      </c>
      <c r="H82" s="13">
        <v>77</v>
      </c>
      <c r="I82" s="17" t="str">
        <f t="shared" si="2"/>
        <v>Khá</v>
      </c>
      <c r="J82" s="13">
        <v>77</v>
      </c>
      <c r="K82" s="17" t="str">
        <f t="shared" si="3"/>
        <v>Khá</v>
      </c>
    </row>
    <row r="83" spans="1:11" x14ac:dyDescent="0.25">
      <c r="A83" s="13">
        <v>71</v>
      </c>
      <c r="B83" s="13">
        <v>22029002</v>
      </c>
      <c r="C83" s="14" t="s">
        <v>478</v>
      </c>
      <c r="D83" s="15">
        <v>38130</v>
      </c>
      <c r="E83" s="13">
        <v>80</v>
      </c>
      <c r="F83" s="13">
        <v>80</v>
      </c>
      <c r="G83" s="13">
        <v>80</v>
      </c>
      <c r="H83" s="13">
        <v>80</v>
      </c>
      <c r="I83" s="17" t="str">
        <f t="shared" si="2"/>
        <v>Tốt</v>
      </c>
      <c r="J83" s="13">
        <v>80</v>
      </c>
      <c r="K83" s="17" t="str">
        <f t="shared" si="3"/>
        <v>Tốt</v>
      </c>
    </row>
    <row r="84" spans="1:11" x14ac:dyDescent="0.25">
      <c r="A84" s="13">
        <v>72</v>
      </c>
      <c r="B84" s="13">
        <v>22029006</v>
      </c>
      <c r="C84" s="14" t="s">
        <v>480</v>
      </c>
      <c r="D84" s="15">
        <v>38094</v>
      </c>
      <c r="E84" s="13">
        <v>80</v>
      </c>
      <c r="F84" s="13">
        <v>80</v>
      </c>
      <c r="G84" s="13">
        <v>80</v>
      </c>
      <c r="H84" s="13">
        <v>80</v>
      </c>
      <c r="I84" s="17" t="str">
        <f t="shared" si="2"/>
        <v>Tốt</v>
      </c>
      <c r="J84" s="13">
        <v>80</v>
      </c>
      <c r="K84" s="17" t="str">
        <f t="shared" si="3"/>
        <v>Tốt</v>
      </c>
    </row>
    <row r="85" spans="1:11" x14ac:dyDescent="0.25">
      <c r="A85" s="13">
        <v>73</v>
      </c>
      <c r="B85" s="13">
        <v>22029036</v>
      </c>
      <c r="C85" s="14" t="s">
        <v>505</v>
      </c>
      <c r="D85" s="15">
        <v>38211</v>
      </c>
      <c r="E85" s="13">
        <v>80</v>
      </c>
      <c r="F85" s="13">
        <v>80</v>
      </c>
      <c r="G85" s="13">
        <v>80</v>
      </c>
      <c r="H85" s="13">
        <v>80</v>
      </c>
      <c r="I85" s="17" t="str">
        <f t="shared" si="2"/>
        <v>Tốt</v>
      </c>
      <c r="J85" s="13">
        <v>80</v>
      </c>
      <c r="K85" s="17" t="str">
        <f t="shared" si="3"/>
        <v>Tốt</v>
      </c>
    </row>
    <row r="86" spans="1:11" x14ac:dyDescent="0.25">
      <c r="A86" s="13">
        <v>74</v>
      </c>
      <c r="B86" s="13">
        <v>22029009</v>
      </c>
      <c r="C86" s="14" t="s">
        <v>482</v>
      </c>
      <c r="D86" s="15">
        <v>38062</v>
      </c>
      <c r="E86" s="13">
        <v>70</v>
      </c>
      <c r="F86" s="13">
        <v>70</v>
      </c>
      <c r="G86" s="13">
        <v>70</v>
      </c>
      <c r="H86" s="13">
        <v>70</v>
      </c>
      <c r="I86" s="17" t="str">
        <f t="shared" si="2"/>
        <v>Khá</v>
      </c>
      <c r="J86" s="13">
        <v>70</v>
      </c>
      <c r="K86" s="17" t="str">
        <f t="shared" si="3"/>
        <v>Khá</v>
      </c>
    </row>
    <row r="87" spans="1:11" x14ac:dyDescent="0.25">
      <c r="A87" s="13">
        <v>75</v>
      </c>
      <c r="B87" s="13">
        <v>22029000</v>
      </c>
      <c r="C87" s="14" t="s">
        <v>476</v>
      </c>
      <c r="D87" s="15">
        <v>38315</v>
      </c>
      <c r="E87" s="13">
        <v>96</v>
      </c>
      <c r="F87" s="13">
        <v>96</v>
      </c>
      <c r="G87" s="13">
        <v>96</v>
      </c>
      <c r="H87" s="13">
        <v>96</v>
      </c>
      <c r="I87" s="17" t="str">
        <f t="shared" si="2"/>
        <v>Xuất sắc</v>
      </c>
      <c r="J87" s="13">
        <v>96</v>
      </c>
      <c r="K87" s="17" t="str">
        <f t="shared" si="3"/>
        <v>Xuất sắc</v>
      </c>
    </row>
    <row r="88" spans="1:11" x14ac:dyDescent="0.25">
      <c r="A88" s="13">
        <v>76</v>
      </c>
      <c r="B88" s="13">
        <v>22029059</v>
      </c>
      <c r="C88" s="14" t="s">
        <v>525</v>
      </c>
      <c r="D88" s="15">
        <v>38222</v>
      </c>
      <c r="E88" s="13">
        <v>80</v>
      </c>
      <c r="F88" s="13">
        <v>80</v>
      </c>
      <c r="G88" s="13">
        <v>80</v>
      </c>
      <c r="H88" s="13">
        <v>80</v>
      </c>
      <c r="I88" s="17" t="str">
        <f t="shared" si="2"/>
        <v>Tốt</v>
      </c>
      <c r="J88" s="13">
        <v>80</v>
      </c>
      <c r="K88" s="17" t="str">
        <f t="shared" si="3"/>
        <v>Tốt</v>
      </c>
    </row>
    <row r="89" spans="1:11" x14ac:dyDescent="0.25">
      <c r="A89" s="13">
        <v>77</v>
      </c>
      <c r="B89" s="13">
        <v>22029094</v>
      </c>
      <c r="C89" s="14" t="s">
        <v>555</v>
      </c>
      <c r="D89" s="15">
        <v>38189</v>
      </c>
      <c r="E89" s="13">
        <v>94</v>
      </c>
      <c r="F89" s="13">
        <v>94</v>
      </c>
      <c r="G89" s="13">
        <v>94</v>
      </c>
      <c r="H89" s="13">
        <v>94</v>
      </c>
      <c r="I89" s="17" t="str">
        <f t="shared" si="2"/>
        <v>Xuất sắc</v>
      </c>
      <c r="J89" s="13">
        <v>94</v>
      </c>
      <c r="K89" s="17" t="str">
        <f t="shared" si="3"/>
        <v>Xuất sắc</v>
      </c>
    </row>
    <row r="90" spans="1:11" x14ac:dyDescent="0.25">
      <c r="A90" s="13">
        <v>78</v>
      </c>
      <c r="B90" s="13">
        <v>22029075</v>
      </c>
      <c r="C90" s="14" t="s">
        <v>539</v>
      </c>
      <c r="D90" s="15">
        <v>38104</v>
      </c>
      <c r="E90" s="13">
        <v>80</v>
      </c>
      <c r="F90" s="13">
        <v>80</v>
      </c>
      <c r="G90" s="13">
        <v>80</v>
      </c>
      <c r="H90" s="13">
        <v>80</v>
      </c>
      <c r="I90" s="17" t="str">
        <f t="shared" si="2"/>
        <v>Tốt</v>
      </c>
      <c r="J90" s="13">
        <v>80</v>
      </c>
      <c r="K90" s="17" t="str">
        <f t="shared" si="3"/>
        <v>Tốt</v>
      </c>
    </row>
    <row r="91" spans="1:11" x14ac:dyDescent="0.25">
      <c r="A91" s="13">
        <v>79</v>
      </c>
      <c r="B91" s="13">
        <v>22029005</v>
      </c>
      <c r="C91" s="14" t="s">
        <v>479</v>
      </c>
      <c r="D91" s="15">
        <v>38001</v>
      </c>
      <c r="E91" s="13">
        <v>70</v>
      </c>
      <c r="F91" s="13">
        <v>70</v>
      </c>
      <c r="G91" s="13">
        <v>70</v>
      </c>
      <c r="H91" s="13">
        <v>70</v>
      </c>
      <c r="I91" s="17" t="str">
        <f t="shared" si="2"/>
        <v>Khá</v>
      </c>
      <c r="J91" s="13">
        <v>70</v>
      </c>
      <c r="K91" s="17" t="str">
        <f t="shared" si="3"/>
        <v>Khá</v>
      </c>
    </row>
    <row r="92" spans="1:11" x14ac:dyDescent="0.25">
      <c r="A92" s="13">
        <v>80</v>
      </c>
      <c r="B92" s="13">
        <v>22029028</v>
      </c>
      <c r="C92" s="14" t="s">
        <v>497</v>
      </c>
      <c r="D92" s="15">
        <v>38315</v>
      </c>
      <c r="E92" s="13">
        <v>80</v>
      </c>
      <c r="F92" s="13">
        <v>80</v>
      </c>
      <c r="G92" s="13">
        <v>80</v>
      </c>
      <c r="H92" s="13">
        <v>80</v>
      </c>
      <c r="I92" s="17" t="str">
        <f t="shared" si="2"/>
        <v>Tốt</v>
      </c>
      <c r="J92" s="13">
        <v>80</v>
      </c>
      <c r="K92" s="17" t="str">
        <f t="shared" si="3"/>
        <v>Tốt</v>
      </c>
    </row>
    <row r="93" spans="1:11" x14ac:dyDescent="0.25">
      <c r="A93" s="13">
        <v>81</v>
      </c>
      <c r="B93" s="13">
        <v>22029033</v>
      </c>
      <c r="C93" s="14" t="s">
        <v>502</v>
      </c>
      <c r="D93" s="15">
        <v>38290</v>
      </c>
      <c r="E93" s="13">
        <v>90</v>
      </c>
      <c r="F93" s="13">
        <v>87</v>
      </c>
      <c r="G93" s="13">
        <v>87</v>
      </c>
      <c r="H93" s="13">
        <v>87</v>
      </c>
      <c r="I93" s="17" t="str">
        <f t="shared" si="2"/>
        <v>Tốt</v>
      </c>
      <c r="J93" s="13">
        <v>87</v>
      </c>
      <c r="K93" s="17" t="str">
        <f t="shared" si="3"/>
        <v>Tốt</v>
      </c>
    </row>
    <row r="94" spans="1:11" x14ac:dyDescent="0.25">
      <c r="A94" s="13">
        <v>82</v>
      </c>
      <c r="B94" s="13">
        <v>22029054</v>
      </c>
      <c r="C94" s="14" t="s">
        <v>520</v>
      </c>
      <c r="D94" s="15">
        <v>38119</v>
      </c>
      <c r="E94" s="13">
        <v>90</v>
      </c>
      <c r="F94" s="13">
        <v>90</v>
      </c>
      <c r="G94" s="13">
        <v>90</v>
      </c>
      <c r="H94" s="13">
        <v>90</v>
      </c>
      <c r="I94" s="17" t="str">
        <f t="shared" si="2"/>
        <v>Xuất sắc</v>
      </c>
      <c r="J94" s="13">
        <v>90</v>
      </c>
      <c r="K94" s="17" t="str">
        <f t="shared" si="3"/>
        <v>Xuất sắc</v>
      </c>
    </row>
    <row r="95" spans="1:11" x14ac:dyDescent="0.25">
      <c r="A95" s="13">
        <v>83</v>
      </c>
      <c r="B95" s="13">
        <v>22029104</v>
      </c>
      <c r="C95" s="14" t="s">
        <v>564</v>
      </c>
      <c r="D95" s="15">
        <v>38280</v>
      </c>
      <c r="E95" s="13">
        <v>80</v>
      </c>
      <c r="F95" s="13">
        <v>77</v>
      </c>
      <c r="G95" s="13">
        <v>77</v>
      </c>
      <c r="H95" s="13">
        <v>77</v>
      </c>
      <c r="I95" s="17" t="str">
        <f t="shared" si="2"/>
        <v>Khá</v>
      </c>
      <c r="J95" s="13">
        <v>77</v>
      </c>
      <c r="K95" s="17" t="str">
        <f t="shared" si="3"/>
        <v>Khá</v>
      </c>
    </row>
    <row r="96" spans="1:11" x14ac:dyDescent="0.25">
      <c r="A96" s="13">
        <v>84</v>
      </c>
      <c r="B96" s="13">
        <v>22029037</v>
      </c>
      <c r="C96" s="14" t="s">
        <v>506</v>
      </c>
      <c r="D96" s="15">
        <v>38009</v>
      </c>
      <c r="E96" s="13">
        <v>94</v>
      </c>
      <c r="F96" s="13">
        <v>84</v>
      </c>
      <c r="G96" s="13">
        <v>84</v>
      </c>
      <c r="H96" s="13">
        <v>84</v>
      </c>
      <c r="I96" s="17" t="str">
        <f t="shared" si="2"/>
        <v>Tốt</v>
      </c>
      <c r="J96" s="13">
        <v>84</v>
      </c>
      <c r="K96" s="17" t="str">
        <f t="shared" si="3"/>
        <v>Tốt</v>
      </c>
    </row>
    <row r="97" spans="1:11" x14ac:dyDescent="0.25">
      <c r="A97" s="13">
        <v>85</v>
      </c>
      <c r="B97" s="13">
        <v>22029038</v>
      </c>
      <c r="C97" s="14" t="s">
        <v>507</v>
      </c>
      <c r="D97" s="15">
        <v>38146</v>
      </c>
      <c r="E97" s="13">
        <v>80</v>
      </c>
      <c r="F97" s="13">
        <v>80</v>
      </c>
      <c r="G97" s="13">
        <v>80</v>
      </c>
      <c r="H97" s="13">
        <v>80</v>
      </c>
      <c r="I97" s="17" t="str">
        <f t="shared" si="2"/>
        <v>Tốt</v>
      </c>
      <c r="J97" s="13">
        <v>80</v>
      </c>
      <c r="K97" s="17" t="str">
        <f t="shared" si="3"/>
        <v>Tốt</v>
      </c>
    </row>
    <row r="98" spans="1:11" x14ac:dyDescent="0.25">
      <c r="A98" s="13">
        <v>86</v>
      </c>
      <c r="B98" s="13">
        <v>22029055</v>
      </c>
      <c r="C98" s="14" t="s">
        <v>521</v>
      </c>
      <c r="D98" s="15">
        <v>37991</v>
      </c>
      <c r="E98" s="13">
        <v>80</v>
      </c>
      <c r="F98" s="13">
        <v>80</v>
      </c>
      <c r="G98" s="13">
        <v>80</v>
      </c>
      <c r="H98" s="13">
        <v>80</v>
      </c>
      <c r="I98" s="17" t="str">
        <f t="shared" si="2"/>
        <v>Tốt</v>
      </c>
      <c r="J98" s="13">
        <v>80</v>
      </c>
      <c r="K98" s="17" t="str">
        <f t="shared" si="3"/>
        <v>Tốt</v>
      </c>
    </row>
    <row r="99" spans="1:11" x14ac:dyDescent="0.25">
      <c r="A99" s="13">
        <v>87</v>
      </c>
      <c r="B99" s="13">
        <v>22029022</v>
      </c>
      <c r="C99" s="14" t="s">
        <v>493</v>
      </c>
      <c r="D99" s="15">
        <v>38263</v>
      </c>
      <c r="E99" s="13">
        <v>70</v>
      </c>
      <c r="F99" s="13">
        <v>70</v>
      </c>
      <c r="G99" s="13">
        <v>70</v>
      </c>
      <c r="H99" s="13">
        <v>70</v>
      </c>
      <c r="I99" s="17" t="str">
        <f t="shared" si="2"/>
        <v>Khá</v>
      </c>
      <c r="J99" s="13">
        <v>70</v>
      </c>
      <c r="K99" s="17" t="str">
        <f t="shared" si="3"/>
        <v>Khá</v>
      </c>
    </row>
    <row r="100" spans="1:11" x14ac:dyDescent="0.25">
      <c r="A100" s="13">
        <v>88</v>
      </c>
      <c r="B100" s="13">
        <v>22029082</v>
      </c>
      <c r="C100" s="14" t="s">
        <v>545</v>
      </c>
      <c r="D100" s="15">
        <v>38231</v>
      </c>
      <c r="E100" s="13">
        <v>80</v>
      </c>
      <c r="F100" s="13">
        <v>80</v>
      </c>
      <c r="G100" s="13">
        <v>80</v>
      </c>
      <c r="H100" s="13">
        <v>80</v>
      </c>
      <c r="I100" s="17" t="str">
        <f t="shared" si="2"/>
        <v>Tốt</v>
      </c>
      <c r="J100" s="13">
        <v>80</v>
      </c>
      <c r="K100" s="17" t="str">
        <f t="shared" si="3"/>
        <v>Tốt</v>
      </c>
    </row>
    <row r="101" spans="1:11" x14ac:dyDescent="0.25">
      <c r="A101" s="13">
        <v>89</v>
      </c>
      <c r="B101" s="13">
        <v>22029001</v>
      </c>
      <c r="C101" s="14" t="s">
        <v>477</v>
      </c>
      <c r="D101" s="15">
        <v>38255</v>
      </c>
      <c r="E101" s="13">
        <v>90</v>
      </c>
      <c r="F101" s="13">
        <v>90</v>
      </c>
      <c r="G101" s="13">
        <v>90</v>
      </c>
      <c r="H101" s="13">
        <v>90</v>
      </c>
      <c r="I101" s="17" t="str">
        <f t="shared" si="2"/>
        <v>Xuất sắc</v>
      </c>
      <c r="J101" s="13">
        <v>90</v>
      </c>
      <c r="K101" s="17" t="str">
        <f t="shared" si="3"/>
        <v>Xuất sắc</v>
      </c>
    </row>
    <row r="102" spans="1:11" x14ac:dyDescent="0.25">
      <c r="A102" s="13">
        <v>90</v>
      </c>
      <c r="B102" s="13">
        <v>22029102</v>
      </c>
      <c r="C102" s="14" t="s">
        <v>562</v>
      </c>
      <c r="D102" s="15">
        <v>38181</v>
      </c>
      <c r="E102" s="13">
        <v>80</v>
      </c>
      <c r="F102" s="13">
        <v>80</v>
      </c>
      <c r="G102" s="13">
        <v>80</v>
      </c>
      <c r="H102" s="13">
        <v>80</v>
      </c>
      <c r="I102" s="17" t="str">
        <f t="shared" si="2"/>
        <v>Tốt</v>
      </c>
      <c r="J102" s="13">
        <v>80</v>
      </c>
      <c r="K102" s="17" t="str">
        <f t="shared" si="3"/>
        <v>Tốt</v>
      </c>
    </row>
    <row r="103" spans="1:11" x14ac:dyDescent="0.25">
      <c r="A103" s="13">
        <v>91</v>
      </c>
      <c r="B103" s="13">
        <v>22029020</v>
      </c>
      <c r="C103" s="14" t="s">
        <v>491</v>
      </c>
      <c r="D103" s="15">
        <v>38063</v>
      </c>
      <c r="E103" s="13">
        <v>70</v>
      </c>
      <c r="F103" s="13">
        <v>80</v>
      </c>
      <c r="G103" s="13">
        <v>80</v>
      </c>
      <c r="H103" s="13">
        <v>80</v>
      </c>
      <c r="I103" s="17" t="str">
        <f t="shared" si="2"/>
        <v>Tốt</v>
      </c>
      <c r="J103" s="13">
        <v>80</v>
      </c>
      <c r="K103" s="17" t="str">
        <f t="shared" si="3"/>
        <v>Tốt</v>
      </c>
    </row>
    <row r="104" spans="1:11" x14ac:dyDescent="0.25">
      <c r="A104" s="13">
        <v>92</v>
      </c>
      <c r="B104" s="13">
        <v>22029073</v>
      </c>
      <c r="C104" s="14" t="s">
        <v>537</v>
      </c>
      <c r="D104" s="15">
        <v>38071</v>
      </c>
      <c r="E104" s="13">
        <v>98</v>
      </c>
      <c r="F104" s="13">
        <v>98</v>
      </c>
      <c r="G104" s="13">
        <v>98</v>
      </c>
      <c r="H104" s="13">
        <v>98</v>
      </c>
      <c r="I104" s="17" t="str">
        <f t="shared" si="2"/>
        <v>Xuất sắc</v>
      </c>
      <c r="J104" s="13">
        <v>98</v>
      </c>
      <c r="K104" s="17" t="str">
        <f t="shared" si="3"/>
        <v>Xuất sắc</v>
      </c>
    </row>
    <row r="105" spans="1:11" x14ac:dyDescent="0.25">
      <c r="A105" s="13">
        <v>93</v>
      </c>
      <c r="B105" s="13">
        <v>22029013</v>
      </c>
      <c r="C105" s="14" t="s">
        <v>486</v>
      </c>
      <c r="D105" s="15">
        <v>38242</v>
      </c>
      <c r="E105" s="13">
        <v>90</v>
      </c>
      <c r="F105" s="13">
        <v>77</v>
      </c>
      <c r="G105" s="13">
        <v>77</v>
      </c>
      <c r="H105" s="13">
        <v>77</v>
      </c>
      <c r="I105" s="17" t="str">
        <f t="shared" si="2"/>
        <v>Khá</v>
      </c>
      <c r="J105" s="13">
        <v>77</v>
      </c>
      <c r="K105" s="17" t="str">
        <f t="shared" si="3"/>
        <v>Khá</v>
      </c>
    </row>
    <row r="106" spans="1:11" x14ac:dyDescent="0.25">
      <c r="A106" s="13">
        <v>94</v>
      </c>
      <c r="B106" s="13">
        <v>22029048</v>
      </c>
      <c r="C106" s="14" t="s">
        <v>516</v>
      </c>
      <c r="D106" s="15">
        <v>38069</v>
      </c>
      <c r="E106" s="13">
        <v>84</v>
      </c>
      <c r="F106" s="13">
        <v>84</v>
      </c>
      <c r="G106" s="13">
        <v>84</v>
      </c>
      <c r="H106" s="13">
        <v>84</v>
      </c>
      <c r="I106" s="17" t="str">
        <f t="shared" si="2"/>
        <v>Tốt</v>
      </c>
      <c r="J106" s="13">
        <v>84</v>
      </c>
      <c r="K106" s="17" t="str">
        <f t="shared" si="3"/>
        <v>Tốt</v>
      </c>
    </row>
    <row r="107" spans="1:11" x14ac:dyDescent="0.25">
      <c r="A107" s="13">
        <v>95</v>
      </c>
      <c r="B107" s="13">
        <v>22029064</v>
      </c>
      <c r="C107" s="14" t="s">
        <v>529</v>
      </c>
      <c r="D107" s="15">
        <v>38176</v>
      </c>
      <c r="E107" s="13">
        <v>100</v>
      </c>
      <c r="F107" s="13">
        <v>100</v>
      </c>
      <c r="G107" s="13">
        <v>100</v>
      </c>
      <c r="H107" s="13">
        <v>100</v>
      </c>
      <c r="I107" s="17" t="str">
        <f t="shared" si="2"/>
        <v>Xuất sắc</v>
      </c>
      <c r="J107" s="13">
        <v>100</v>
      </c>
      <c r="K107" s="17" t="str">
        <f t="shared" si="3"/>
        <v>Xuất sắc</v>
      </c>
    </row>
    <row r="108" spans="1:11" x14ac:dyDescent="0.25">
      <c r="A108" s="13">
        <v>96</v>
      </c>
      <c r="B108" s="13">
        <v>22029099</v>
      </c>
      <c r="C108" s="14" t="s">
        <v>560</v>
      </c>
      <c r="D108" s="15">
        <v>38345</v>
      </c>
      <c r="E108" s="13">
        <v>80</v>
      </c>
      <c r="F108" s="13">
        <v>80</v>
      </c>
      <c r="G108" s="13">
        <v>80</v>
      </c>
      <c r="H108" s="13">
        <v>80</v>
      </c>
      <c r="I108" s="17" t="str">
        <f t="shared" si="2"/>
        <v>Tốt</v>
      </c>
      <c r="J108" s="13">
        <v>80</v>
      </c>
      <c r="K108" s="17" t="str">
        <f t="shared" si="3"/>
        <v>Tốt</v>
      </c>
    </row>
    <row r="109" spans="1:11" x14ac:dyDescent="0.25">
      <c r="A109" s="13">
        <v>97</v>
      </c>
      <c r="B109" s="13">
        <v>22029044</v>
      </c>
      <c r="C109" s="14" t="s">
        <v>512</v>
      </c>
      <c r="D109" s="15">
        <v>38253</v>
      </c>
      <c r="E109" s="13">
        <v>80</v>
      </c>
      <c r="F109" s="13">
        <v>80</v>
      </c>
      <c r="G109" s="13">
        <v>80</v>
      </c>
      <c r="H109" s="13">
        <v>80</v>
      </c>
      <c r="I109" s="17" t="str">
        <f t="shared" si="2"/>
        <v>Tốt</v>
      </c>
      <c r="J109" s="13">
        <v>80</v>
      </c>
      <c r="K109" s="17" t="str">
        <f t="shared" si="3"/>
        <v>Tốt</v>
      </c>
    </row>
    <row r="110" spans="1:11" x14ac:dyDescent="0.25">
      <c r="A110" s="13">
        <v>98</v>
      </c>
      <c r="B110" s="13">
        <v>22029062</v>
      </c>
      <c r="C110" s="14" t="s">
        <v>528</v>
      </c>
      <c r="D110" s="15">
        <v>38180</v>
      </c>
      <c r="E110" s="13">
        <v>80</v>
      </c>
      <c r="F110" s="13">
        <v>77</v>
      </c>
      <c r="G110" s="13">
        <v>77</v>
      </c>
      <c r="H110" s="13">
        <v>77</v>
      </c>
      <c r="I110" s="17" t="str">
        <f t="shared" si="2"/>
        <v>Khá</v>
      </c>
      <c r="J110" s="13">
        <v>77</v>
      </c>
      <c r="K110" s="17" t="str">
        <f t="shared" si="3"/>
        <v>Khá</v>
      </c>
    </row>
    <row r="111" spans="1:11" x14ac:dyDescent="0.25">
      <c r="A111" s="13">
        <v>99</v>
      </c>
      <c r="B111" s="13">
        <v>22027166</v>
      </c>
      <c r="C111" s="14" t="s">
        <v>276</v>
      </c>
      <c r="D111" s="15">
        <v>38215</v>
      </c>
      <c r="E111" s="13">
        <v>94</v>
      </c>
      <c r="F111" s="13">
        <v>90</v>
      </c>
      <c r="G111" s="13">
        <v>90</v>
      </c>
      <c r="H111" s="13">
        <v>90</v>
      </c>
      <c r="I111" s="17" t="str">
        <f t="shared" si="2"/>
        <v>Xuất sắc</v>
      </c>
      <c r="J111" s="13">
        <v>90</v>
      </c>
      <c r="K111" s="17" t="str">
        <f t="shared" si="3"/>
        <v>Xuất sắc</v>
      </c>
    </row>
    <row r="112" spans="1:11" x14ac:dyDescent="0.25">
      <c r="A112" s="13">
        <v>100</v>
      </c>
      <c r="B112" s="13">
        <v>22029031</v>
      </c>
      <c r="C112" s="14" t="s">
        <v>500</v>
      </c>
      <c r="D112" s="15">
        <v>38012</v>
      </c>
      <c r="E112" s="13">
        <v>80</v>
      </c>
      <c r="F112" s="13">
        <v>80</v>
      </c>
      <c r="G112" s="13">
        <v>80</v>
      </c>
      <c r="H112" s="13">
        <v>80</v>
      </c>
      <c r="I112" s="17" t="str">
        <f t="shared" si="2"/>
        <v>Tốt</v>
      </c>
      <c r="J112" s="13">
        <v>80</v>
      </c>
      <c r="K112" s="17" t="str">
        <f t="shared" si="3"/>
        <v>Tốt</v>
      </c>
    </row>
    <row r="113" spans="1:11" x14ac:dyDescent="0.25">
      <c r="A113" s="13">
        <v>101</v>
      </c>
      <c r="B113" s="13">
        <v>22029101</v>
      </c>
      <c r="C113" s="14" t="s">
        <v>561</v>
      </c>
      <c r="D113" s="15">
        <v>38326</v>
      </c>
      <c r="E113" s="13">
        <v>80</v>
      </c>
      <c r="F113" s="13">
        <v>80</v>
      </c>
      <c r="G113" s="13">
        <v>80</v>
      </c>
      <c r="H113" s="13">
        <v>80</v>
      </c>
      <c r="I113" s="17" t="str">
        <f t="shared" si="2"/>
        <v>Tốt</v>
      </c>
      <c r="J113" s="13">
        <v>80</v>
      </c>
      <c r="K113" s="17" t="str">
        <f t="shared" si="3"/>
        <v>Tốt</v>
      </c>
    </row>
    <row r="114" spans="1:11" x14ac:dyDescent="0.25">
      <c r="A114" s="13">
        <v>102</v>
      </c>
      <c r="B114" s="13">
        <v>22029058</v>
      </c>
      <c r="C114" s="14" t="s">
        <v>524</v>
      </c>
      <c r="D114" s="15">
        <v>38273</v>
      </c>
      <c r="E114" s="13">
        <v>90</v>
      </c>
      <c r="F114" s="13">
        <v>90</v>
      </c>
      <c r="G114" s="13">
        <v>90</v>
      </c>
      <c r="H114" s="13">
        <v>90</v>
      </c>
      <c r="I114" s="17" t="str">
        <f t="shared" si="2"/>
        <v>Xuất sắc</v>
      </c>
      <c r="J114" s="13">
        <v>90</v>
      </c>
      <c r="K114" s="17" t="str">
        <f t="shared" si="3"/>
        <v>Xuất sắc</v>
      </c>
    </row>
    <row r="115" spans="1:11" x14ac:dyDescent="0.25">
      <c r="A115" s="13">
        <v>103</v>
      </c>
      <c r="B115" s="13">
        <v>22029067</v>
      </c>
      <c r="C115" s="14" t="s">
        <v>532</v>
      </c>
      <c r="D115" s="15">
        <v>38327</v>
      </c>
      <c r="E115" s="13">
        <v>80</v>
      </c>
      <c r="F115" s="13">
        <v>90</v>
      </c>
      <c r="G115" s="13">
        <v>90</v>
      </c>
      <c r="H115" s="13">
        <v>90</v>
      </c>
      <c r="I115" s="17" t="str">
        <f t="shared" si="2"/>
        <v>Xuất sắc</v>
      </c>
      <c r="J115" s="13">
        <v>90</v>
      </c>
      <c r="K115" s="17" t="str">
        <f t="shared" si="3"/>
        <v>Xuất sắc</v>
      </c>
    </row>
    <row r="117" spans="1:11" x14ac:dyDescent="0.25">
      <c r="A117" s="38" t="s">
        <v>567</v>
      </c>
      <c r="B117" s="38"/>
      <c r="C117" s="38"/>
    </row>
  </sheetData>
  <sortState xmlns:xlrd2="http://schemas.microsoft.com/office/spreadsheetml/2017/richdata2" ref="A13:K115">
    <sortCondition ref="B13:B115"/>
  </sortState>
  <mergeCells count="16">
    <mergeCell ref="A6:K6"/>
    <mergeCell ref="A1:D1"/>
    <mergeCell ref="G1:K1"/>
    <mergeCell ref="A2:D2"/>
    <mergeCell ref="G2:K2"/>
    <mergeCell ref="A5:K5"/>
    <mergeCell ref="A117:C117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48667-C394-4E27-974F-CE242AD34120}">
  <dimension ref="A1:K67"/>
  <sheetViews>
    <sheetView topLeftCell="A2" workbookViewId="0">
      <selection activeCell="E10" sqref="E10:G12"/>
    </sheetView>
  </sheetViews>
  <sheetFormatPr defaultRowHeight="15" x14ac:dyDescent="0.25"/>
  <cols>
    <col min="1" max="1" width="6.125" style="4" customWidth="1"/>
    <col min="2" max="2" width="9" style="4"/>
    <col min="3" max="3" width="21.25" style="1" bestFit="1" customWidth="1"/>
    <col min="4" max="4" width="11.375" style="4" customWidth="1"/>
    <col min="5" max="5" width="6.875" style="4" bestFit="1" customWidth="1"/>
    <col min="6" max="8" width="5.375" style="4" bestFit="1" customWidth="1"/>
    <col min="9" max="9" width="9" style="1"/>
    <col min="10" max="10" width="5.375" style="4" bestFit="1" customWidth="1"/>
    <col min="11" max="16384" width="9" style="1"/>
  </cols>
  <sheetData>
    <row r="1" spans="1:11" ht="16.5" x14ac:dyDescent="0.25">
      <c r="A1" s="35" t="s">
        <v>0</v>
      </c>
      <c r="B1" s="35"/>
      <c r="C1" s="35"/>
      <c r="D1" s="35"/>
      <c r="G1" s="36" t="s">
        <v>2</v>
      </c>
      <c r="H1" s="36"/>
      <c r="I1" s="36"/>
      <c r="J1" s="36"/>
      <c r="K1" s="36"/>
    </row>
    <row r="2" spans="1:11" ht="16.5" x14ac:dyDescent="0.25">
      <c r="A2" s="37" t="s">
        <v>1</v>
      </c>
      <c r="B2" s="37"/>
      <c r="C2" s="37"/>
      <c r="D2" s="37"/>
      <c r="G2" s="36" t="s">
        <v>3</v>
      </c>
      <c r="H2" s="36"/>
      <c r="I2" s="36"/>
      <c r="J2" s="36"/>
      <c r="K2" s="36"/>
    </row>
    <row r="5" spans="1:11" ht="19.5" x14ac:dyDescent="0.25">
      <c r="A5" s="34" t="s">
        <v>4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ht="19.5" x14ac:dyDescent="0.25">
      <c r="A6" s="34" t="s">
        <v>37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ht="19.5" x14ac:dyDescent="0.25">
      <c r="A7" s="34" t="s">
        <v>20</v>
      </c>
      <c r="B7" s="34"/>
      <c r="C7" s="34"/>
      <c r="D7" s="34"/>
      <c r="E7" s="34"/>
      <c r="F7" s="34"/>
      <c r="G7" s="34"/>
      <c r="H7" s="34"/>
      <c r="I7" s="34"/>
      <c r="J7" s="34"/>
      <c r="K7" s="34"/>
    </row>
    <row r="10" spans="1:11" ht="15.75" x14ac:dyDescent="0.25">
      <c r="A10" s="39" t="s">
        <v>5</v>
      </c>
      <c r="B10" s="40" t="s">
        <v>6</v>
      </c>
      <c r="C10" s="40" t="s">
        <v>7</v>
      </c>
      <c r="D10" s="40" t="s">
        <v>8</v>
      </c>
      <c r="E10" s="31" t="s">
        <v>9</v>
      </c>
      <c r="F10" s="31" t="s">
        <v>9</v>
      </c>
      <c r="G10" s="31" t="s">
        <v>9</v>
      </c>
      <c r="H10" s="40" t="s">
        <v>13</v>
      </c>
      <c r="I10" s="40"/>
      <c r="J10" s="40" t="s">
        <v>13</v>
      </c>
      <c r="K10" s="40"/>
    </row>
    <row r="11" spans="1:11" ht="36.75" customHeight="1" x14ac:dyDescent="0.25">
      <c r="A11" s="39"/>
      <c r="B11" s="40"/>
      <c r="C11" s="40"/>
      <c r="D11" s="40"/>
      <c r="E11" s="32" t="s">
        <v>10</v>
      </c>
      <c r="F11" s="32" t="s">
        <v>11</v>
      </c>
      <c r="G11" s="32" t="s">
        <v>12</v>
      </c>
      <c r="H11" s="40" t="s">
        <v>14</v>
      </c>
      <c r="I11" s="40"/>
      <c r="J11" s="40" t="s">
        <v>29</v>
      </c>
      <c r="K11" s="40"/>
    </row>
    <row r="12" spans="1:11" ht="15.75" x14ac:dyDescent="0.25">
      <c r="A12" s="39"/>
      <c r="B12" s="40"/>
      <c r="C12" s="40"/>
      <c r="D12" s="40"/>
      <c r="E12" s="33"/>
      <c r="F12" s="33"/>
      <c r="G12" s="33"/>
      <c r="H12" s="5" t="s">
        <v>9</v>
      </c>
      <c r="I12" s="5" t="s">
        <v>15</v>
      </c>
      <c r="J12" s="5" t="s">
        <v>9</v>
      </c>
      <c r="K12" s="5" t="s">
        <v>15</v>
      </c>
    </row>
    <row r="13" spans="1:11" x14ac:dyDescent="0.25">
      <c r="A13" s="13">
        <v>1</v>
      </c>
      <c r="B13" s="13">
        <v>22027514</v>
      </c>
      <c r="C13" s="14" t="s">
        <v>399</v>
      </c>
      <c r="D13" s="15">
        <v>38026</v>
      </c>
      <c r="E13" s="13">
        <v>80</v>
      </c>
      <c r="F13" s="13">
        <v>80</v>
      </c>
      <c r="G13" s="13">
        <v>80</v>
      </c>
      <c r="H13" s="13">
        <v>80</v>
      </c>
      <c r="I13" s="17" t="str">
        <f t="shared" ref="I13:I65" si="0">IF(H13&gt;=90,"Xuất sắc",IF(H13&gt;=80,"Tốt", IF(H13&gt;=65,"Khá",IF(H13&gt;=50,"Trung bình", IF(H13&gt;=35, "Yếu", "Kém")))))</f>
        <v>Tốt</v>
      </c>
      <c r="J13" s="13">
        <v>80</v>
      </c>
      <c r="K13" s="17" t="str">
        <f t="shared" ref="K13:K65" si="1">IF(J13&gt;=90,"Xuất sắc",IF(J13&gt;=80,"Tốt", IF(J13&gt;=65,"Khá",IF(J13&gt;=50,"Trung bình", IF(J13&gt;=35, "Yếu", "Kém")))))</f>
        <v>Tốt</v>
      </c>
    </row>
    <row r="14" spans="1:11" x14ac:dyDescent="0.25">
      <c r="A14" s="13">
        <v>2</v>
      </c>
      <c r="B14" s="13">
        <v>22027519</v>
      </c>
      <c r="C14" s="14" t="s">
        <v>585</v>
      </c>
      <c r="D14" s="15">
        <v>38056</v>
      </c>
      <c r="E14" s="13">
        <v>80</v>
      </c>
      <c r="F14" s="13">
        <v>80</v>
      </c>
      <c r="G14" s="13">
        <v>80</v>
      </c>
      <c r="H14" s="13">
        <v>80</v>
      </c>
      <c r="I14" s="17" t="str">
        <f t="shared" si="0"/>
        <v>Tốt</v>
      </c>
      <c r="J14" s="13">
        <v>80</v>
      </c>
      <c r="K14" s="17" t="str">
        <f t="shared" si="1"/>
        <v>Tốt</v>
      </c>
    </row>
    <row r="15" spans="1:11" x14ac:dyDescent="0.25">
      <c r="A15" s="13">
        <v>3</v>
      </c>
      <c r="B15" s="13">
        <v>22027528</v>
      </c>
      <c r="C15" s="14" t="s">
        <v>592</v>
      </c>
      <c r="D15" s="15">
        <v>38212</v>
      </c>
      <c r="E15" s="13">
        <v>80</v>
      </c>
      <c r="F15" s="13">
        <v>80</v>
      </c>
      <c r="G15" s="13">
        <v>80</v>
      </c>
      <c r="H15" s="13">
        <v>80</v>
      </c>
      <c r="I15" s="17" t="str">
        <f t="shared" si="0"/>
        <v>Tốt</v>
      </c>
      <c r="J15" s="13">
        <v>80</v>
      </c>
      <c r="K15" s="17" t="str">
        <f t="shared" si="1"/>
        <v>Tốt</v>
      </c>
    </row>
    <row r="16" spans="1:11" x14ac:dyDescent="0.25">
      <c r="A16" s="13">
        <v>4</v>
      </c>
      <c r="B16" s="13">
        <v>22027532</v>
      </c>
      <c r="C16" s="14" t="s">
        <v>596</v>
      </c>
      <c r="D16" s="15">
        <v>38263</v>
      </c>
      <c r="E16" s="13">
        <v>96</v>
      </c>
      <c r="F16" s="13">
        <v>96</v>
      </c>
      <c r="G16" s="13">
        <v>96</v>
      </c>
      <c r="H16" s="13">
        <v>96</v>
      </c>
      <c r="I16" s="17" t="str">
        <f t="shared" si="0"/>
        <v>Xuất sắc</v>
      </c>
      <c r="J16" s="13">
        <v>96</v>
      </c>
      <c r="K16" s="17" t="str">
        <f t="shared" si="1"/>
        <v>Xuất sắc</v>
      </c>
    </row>
    <row r="17" spans="1:11" x14ac:dyDescent="0.25">
      <c r="A17" s="13">
        <v>5</v>
      </c>
      <c r="B17" s="13">
        <v>22027553</v>
      </c>
      <c r="C17" s="14" t="s">
        <v>614</v>
      </c>
      <c r="D17" s="15">
        <v>38187</v>
      </c>
      <c r="E17" s="13">
        <v>90</v>
      </c>
      <c r="F17" s="13">
        <v>90</v>
      </c>
      <c r="G17" s="13">
        <v>90</v>
      </c>
      <c r="H17" s="13">
        <v>90</v>
      </c>
      <c r="I17" s="17" t="str">
        <f t="shared" si="0"/>
        <v>Xuất sắc</v>
      </c>
      <c r="J17" s="13">
        <v>90</v>
      </c>
      <c r="K17" s="17" t="str">
        <f t="shared" si="1"/>
        <v>Xuất sắc</v>
      </c>
    </row>
    <row r="18" spans="1:11" x14ac:dyDescent="0.25">
      <c r="A18" s="13">
        <v>6</v>
      </c>
      <c r="B18" s="13">
        <v>22027539</v>
      </c>
      <c r="C18" s="14" t="s">
        <v>602</v>
      </c>
      <c r="D18" s="15">
        <v>38105</v>
      </c>
      <c r="E18" s="13">
        <v>80</v>
      </c>
      <c r="F18" s="13">
        <v>80</v>
      </c>
      <c r="G18" s="13">
        <v>80</v>
      </c>
      <c r="H18" s="13">
        <v>80</v>
      </c>
      <c r="I18" s="17" t="str">
        <f t="shared" si="0"/>
        <v>Tốt</v>
      </c>
      <c r="J18" s="13">
        <v>80</v>
      </c>
      <c r="K18" s="17" t="str">
        <f t="shared" si="1"/>
        <v>Tốt</v>
      </c>
    </row>
    <row r="19" spans="1:11" x14ac:dyDescent="0.25">
      <c r="A19" s="13">
        <v>7</v>
      </c>
      <c r="B19" s="13">
        <v>22027505</v>
      </c>
      <c r="C19" s="14" t="s">
        <v>574</v>
      </c>
      <c r="D19" s="15">
        <v>38138</v>
      </c>
      <c r="E19" s="13">
        <v>80</v>
      </c>
      <c r="F19" s="13">
        <v>80</v>
      </c>
      <c r="G19" s="13">
        <v>80</v>
      </c>
      <c r="H19" s="13">
        <v>80</v>
      </c>
      <c r="I19" s="17" t="str">
        <f t="shared" si="0"/>
        <v>Tốt</v>
      </c>
      <c r="J19" s="13">
        <v>80</v>
      </c>
      <c r="K19" s="17" t="str">
        <f t="shared" si="1"/>
        <v>Tốt</v>
      </c>
    </row>
    <row r="20" spans="1:11" x14ac:dyDescent="0.25">
      <c r="A20" s="13">
        <v>8</v>
      </c>
      <c r="B20" s="13">
        <v>22027543</v>
      </c>
      <c r="C20" s="14" t="s">
        <v>606</v>
      </c>
      <c r="D20" s="15">
        <v>38132</v>
      </c>
      <c r="E20" s="13">
        <v>70</v>
      </c>
      <c r="F20" s="13">
        <v>77</v>
      </c>
      <c r="G20" s="13">
        <v>77</v>
      </c>
      <c r="H20" s="13">
        <v>77</v>
      </c>
      <c r="I20" s="17" t="str">
        <f t="shared" si="0"/>
        <v>Khá</v>
      </c>
      <c r="J20" s="13">
        <v>77</v>
      </c>
      <c r="K20" s="17" t="str">
        <f t="shared" si="1"/>
        <v>Khá</v>
      </c>
    </row>
    <row r="21" spans="1:11" x14ac:dyDescent="0.25">
      <c r="A21" s="13">
        <v>9</v>
      </c>
      <c r="B21" s="13">
        <v>22027502</v>
      </c>
      <c r="C21" s="14" t="s">
        <v>571</v>
      </c>
      <c r="D21" s="15">
        <v>36997</v>
      </c>
      <c r="E21" s="13">
        <v>90</v>
      </c>
      <c r="F21" s="13">
        <v>90</v>
      </c>
      <c r="G21" s="13">
        <v>90</v>
      </c>
      <c r="H21" s="13">
        <v>90</v>
      </c>
      <c r="I21" s="17" t="str">
        <f t="shared" si="0"/>
        <v>Xuất sắc</v>
      </c>
      <c r="J21" s="13">
        <v>90</v>
      </c>
      <c r="K21" s="17" t="str">
        <f t="shared" si="1"/>
        <v>Xuất sắc</v>
      </c>
    </row>
    <row r="22" spans="1:11" x14ac:dyDescent="0.25">
      <c r="A22" s="13">
        <v>10</v>
      </c>
      <c r="B22" s="13">
        <v>22027550</v>
      </c>
      <c r="C22" s="14" t="s">
        <v>611</v>
      </c>
      <c r="D22" s="15">
        <v>38153</v>
      </c>
      <c r="E22" s="13"/>
      <c r="F22" s="13"/>
      <c r="G22" s="13"/>
      <c r="H22" s="13"/>
      <c r="I22" s="17" t="str">
        <f t="shared" si="0"/>
        <v>Kém</v>
      </c>
      <c r="J22" s="13"/>
      <c r="K22" s="17" t="str">
        <f t="shared" si="1"/>
        <v>Kém</v>
      </c>
    </row>
    <row r="23" spans="1:11" x14ac:dyDescent="0.25">
      <c r="A23" s="13">
        <v>11</v>
      </c>
      <c r="B23" s="13">
        <v>22027501</v>
      </c>
      <c r="C23" s="14" t="s">
        <v>264</v>
      </c>
      <c r="D23" s="15">
        <v>38045</v>
      </c>
      <c r="E23" s="13">
        <v>90</v>
      </c>
      <c r="F23" s="13">
        <v>90</v>
      </c>
      <c r="G23" s="13">
        <v>90</v>
      </c>
      <c r="H23" s="13">
        <v>90</v>
      </c>
      <c r="I23" s="17" t="str">
        <f t="shared" si="0"/>
        <v>Xuất sắc</v>
      </c>
      <c r="J23" s="13">
        <v>90</v>
      </c>
      <c r="K23" s="17" t="str">
        <f t="shared" si="1"/>
        <v>Xuất sắc</v>
      </c>
    </row>
    <row r="24" spans="1:11" x14ac:dyDescent="0.25">
      <c r="A24" s="13">
        <v>12</v>
      </c>
      <c r="B24" s="13">
        <v>22027549</v>
      </c>
      <c r="C24" s="14" t="s">
        <v>610</v>
      </c>
      <c r="D24" s="15">
        <v>38026</v>
      </c>
      <c r="E24" s="13">
        <v>90</v>
      </c>
      <c r="F24" s="13">
        <v>90</v>
      </c>
      <c r="G24" s="13">
        <v>90</v>
      </c>
      <c r="H24" s="13">
        <v>90</v>
      </c>
      <c r="I24" s="17" t="str">
        <f t="shared" si="0"/>
        <v>Xuất sắc</v>
      </c>
      <c r="J24" s="13">
        <v>90</v>
      </c>
      <c r="K24" s="17" t="str">
        <f t="shared" si="1"/>
        <v>Xuất sắc</v>
      </c>
    </row>
    <row r="25" spans="1:11" x14ac:dyDescent="0.25">
      <c r="A25" s="13">
        <v>13</v>
      </c>
      <c r="B25" s="13">
        <v>22027541</v>
      </c>
      <c r="C25" s="14" t="s">
        <v>604</v>
      </c>
      <c r="D25" s="15">
        <v>38146</v>
      </c>
      <c r="E25" s="13">
        <v>70</v>
      </c>
      <c r="F25" s="13">
        <v>80</v>
      </c>
      <c r="G25" s="13">
        <v>80</v>
      </c>
      <c r="H25" s="13">
        <v>80</v>
      </c>
      <c r="I25" s="17" t="str">
        <f t="shared" si="0"/>
        <v>Tốt</v>
      </c>
      <c r="J25" s="13">
        <v>80</v>
      </c>
      <c r="K25" s="17" t="str">
        <f t="shared" si="1"/>
        <v>Tốt</v>
      </c>
    </row>
    <row r="26" spans="1:11" x14ac:dyDescent="0.25">
      <c r="A26" s="13">
        <v>14</v>
      </c>
      <c r="B26" s="13">
        <v>22027512</v>
      </c>
      <c r="C26" s="14" t="s">
        <v>580</v>
      </c>
      <c r="D26" s="15">
        <v>38203</v>
      </c>
      <c r="E26" s="13">
        <v>92</v>
      </c>
      <c r="F26" s="13">
        <v>92</v>
      </c>
      <c r="G26" s="13">
        <v>92</v>
      </c>
      <c r="H26" s="13">
        <v>92</v>
      </c>
      <c r="I26" s="17" t="str">
        <f t="shared" si="0"/>
        <v>Xuất sắc</v>
      </c>
      <c r="J26" s="13">
        <v>92</v>
      </c>
      <c r="K26" s="17" t="str">
        <f t="shared" si="1"/>
        <v>Xuất sắc</v>
      </c>
    </row>
    <row r="27" spans="1:11" x14ac:dyDescent="0.25">
      <c r="A27" s="13">
        <v>15</v>
      </c>
      <c r="B27" s="13">
        <v>22027504</v>
      </c>
      <c r="C27" s="14" t="s">
        <v>573</v>
      </c>
      <c r="D27" s="15">
        <v>38218</v>
      </c>
      <c r="E27" s="13">
        <v>91</v>
      </c>
      <c r="F27" s="13">
        <v>91</v>
      </c>
      <c r="G27" s="13">
        <v>91</v>
      </c>
      <c r="H27" s="13">
        <v>91</v>
      </c>
      <c r="I27" s="17" t="str">
        <f t="shared" si="0"/>
        <v>Xuất sắc</v>
      </c>
      <c r="J27" s="13">
        <v>91</v>
      </c>
      <c r="K27" s="17" t="str">
        <f t="shared" si="1"/>
        <v>Xuất sắc</v>
      </c>
    </row>
    <row r="28" spans="1:11" x14ac:dyDescent="0.25">
      <c r="A28" s="13">
        <v>16</v>
      </c>
      <c r="B28" s="13">
        <v>22027542</v>
      </c>
      <c r="C28" s="14" t="s">
        <v>605</v>
      </c>
      <c r="D28" s="15">
        <v>38050</v>
      </c>
      <c r="E28" s="13">
        <v>93</v>
      </c>
      <c r="F28" s="13">
        <v>93</v>
      </c>
      <c r="G28" s="13">
        <v>93</v>
      </c>
      <c r="H28" s="13">
        <v>93</v>
      </c>
      <c r="I28" s="17" t="str">
        <f t="shared" si="0"/>
        <v>Xuất sắc</v>
      </c>
      <c r="J28" s="13">
        <v>93</v>
      </c>
      <c r="K28" s="17" t="str">
        <f t="shared" si="1"/>
        <v>Xuất sắc</v>
      </c>
    </row>
    <row r="29" spans="1:11" x14ac:dyDescent="0.25">
      <c r="A29" s="13">
        <v>17</v>
      </c>
      <c r="B29" s="13">
        <v>22027518</v>
      </c>
      <c r="C29" s="14" t="s">
        <v>584</v>
      </c>
      <c r="D29" s="15">
        <v>38286</v>
      </c>
      <c r="E29" s="13">
        <v>77</v>
      </c>
      <c r="F29" s="13">
        <v>77</v>
      </c>
      <c r="G29" s="13">
        <v>77</v>
      </c>
      <c r="H29" s="13">
        <v>77</v>
      </c>
      <c r="I29" s="17" t="str">
        <f t="shared" si="0"/>
        <v>Khá</v>
      </c>
      <c r="J29" s="13">
        <v>77</v>
      </c>
      <c r="K29" s="17" t="str">
        <f t="shared" si="1"/>
        <v>Khá</v>
      </c>
    </row>
    <row r="30" spans="1:11" x14ac:dyDescent="0.25">
      <c r="A30" s="13">
        <v>18</v>
      </c>
      <c r="B30" s="13">
        <v>22027544</v>
      </c>
      <c r="C30" s="14" t="s">
        <v>607</v>
      </c>
      <c r="D30" s="15">
        <v>38003</v>
      </c>
      <c r="E30" s="13">
        <v>98</v>
      </c>
      <c r="F30" s="13">
        <v>98</v>
      </c>
      <c r="G30" s="13">
        <v>98</v>
      </c>
      <c r="H30" s="13">
        <v>98</v>
      </c>
      <c r="I30" s="17" t="str">
        <f t="shared" si="0"/>
        <v>Xuất sắc</v>
      </c>
      <c r="J30" s="13">
        <v>98</v>
      </c>
      <c r="K30" s="17" t="str">
        <f t="shared" si="1"/>
        <v>Xuất sắc</v>
      </c>
    </row>
    <row r="31" spans="1:11" x14ac:dyDescent="0.25">
      <c r="A31" s="13">
        <v>19</v>
      </c>
      <c r="B31" s="13">
        <v>22027513</v>
      </c>
      <c r="C31" s="14" t="s">
        <v>581</v>
      </c>
      <c r="D31" s="15">
        <v>38081</v>
      </c>
      <c r="E31" s="13">
        <v>90</v>
      </c>
      <c r="F31" s="13">
        <v>90</v>
      </c>
      <c r="G31" s="13">
        <v>90</v>
      </c>
      <c r="H31" s="13">
        <v>90</v>
      </c>
      <c r="I31" s="17" t="str">
        <f t="shared" si="0"/>
        <v>Xuất sắc</v>
      </c>
      <c r="J31" s="13">
        <v>90</v>
      </c>
      <c r="K31" s="17" t="str">
        <f t="shared" si="1"/>
        <v>Xuất sắc</v>
      </c>
    </row>
    <row r="32" spans="1:11" x14ac:dyDescent="0.25">
      <c r="A32" s="13">
        <v>20</v>
      </c>
      <c r="B32" s="13">
        <v>22027520</v>
      </c>
      <c r="C32" s="14" t="s">
        <v>586</v>
      </c>
      <c r="D32" s="15">
        <v>38179</v>
      </c>
      <c r="E32" s="13">
        <v>80</v>
      </c>
      <c r="F32" s="13">
        <v>77</v>
      </c>
      <c r="G32" s="13">
        <v>77</v>
      </c>
      <c r="H32" s="13">
        <v>77</v>
      </c>
      <c r="I32" s="17" t="str">
        <f t="shared" si="0"/>
        <v>Khá</v>
      </c>
      <c r="J32" s="13">
        <v>77</v>
      </c>
      <c r="K32" s="17" t="str">
        <f t="shared" si="1"/>
        <v>Khá</v>
      </c>
    </row>
    <row r="33" spans="1:11" x14ac:dyDescent="0.25">
      <c r="A33" s="13">
        <v>21</v>
      </c>
      <c r="B33" s="13">
        <v>22027508</v>
      </c>
      <c r="C33" s="14" t="s">
        <v>577</v>
      </c>
      <c r="D33" s="15">
        <v>38329</v>
      </c>
      <c r="E33" s="13">
        <v>70</v>
      </c>
      <c r="F33" s="13">
        <v>77</v>
      </c>
      <c r="G33" s="13">
        <v>77</v>
      </c>
      <c r="H33" s="13">
        <v>77</v>
      </c>
      <c r="I33" s="17" t="str">
        <f t="shared" si="0"/>
        <v>Khá</v>
      </c>
      <c r="J33" s="13">
        <v>77</v>
      </c>
      <c r="K33" s="17" t="str">
        <f t="shared" si="1"/>
        <v>Khá</v>
      </c>
    </row>
    <row r="34" spans="1:11" x14ac:dyDescent="0.25">
      <c r="A34" s="13">
        <v>22</v>
      </c>
      <c r="B34" s="13">
        <v>22027521</v>
      </c>
      <c r="C34" s="14" t="s">
        <v>587</v>
      </c>
      <c r="D34" s="15">
        <v>38297</v>
      </c>
      <c r="E34" s="13">
        <v>80</v>
      </c>
      <c r="F34" s="13">
        <v>80</v>
      </c>
      <c r="G34" s="13">
        <v>80</v>
      </c>
      <c r="H34" s="13">
        <v>80</v>
      </c>
      <c r="I34" s="17" t="str">
        <f t="shared" si="0"/>
        <v>Tốt</v>
      </c>
      <c r="J34" s="13">
        <v>80</v>
      </c>
      <c r="K34" s="17" t="str">
        <f t="shared" si="1"/>
        <v>Tốt</v>
      </c>
    </row>
    <row r="35" spans="1:11" x14ac:dyDescent="0.25">
      <c r="A35" s="13">
        <v>23</v>
      </c>
      <c r="B35" s="13">
        <v>22027527</v>
      </c>
      <c r="C35" s="14" t="s">
        <v>549</v>
      </c>
      <c r="D35" s="15">
        <v>38288</v>
      </c>
      <c r="E35" s="13">
        <v>70</v>
      </c>
      <c r="F35" s="13">
        <v>70</v>
      </c>
      <c r="G35" s="13">
        <v>70</v>
      </c>
      <c r="H35" s="13">
        <v>70</v>
      </c>
      <c r="I35" s="17" t="str">
        <f t="shared" si="0"/>
        <v>Khá</v>
      </c>
      <c r="J35" s="13">
        <v>70</v>
      </c>
      <c r="K35" s="17" t="str">
        <f t="shared" si="1"/>
        <v>Khá</v>
      </c>
    </row>
    <row r="36" spans="1:11" x14ac:dyDescent="0.25">
      <c r="A36" s="13">
        <v>24</v>
      </c>
      <c r="B36" s="13">
        <v>22027507</v>
      </c>
      <c r="C36" s="14" t="s">
        <v>576</v>
      </c>
      <c r="D36" s="15">
        <v>37874</v>
      </c>
      <c r="E36" s="13">
        <v>70</v>
      </c>
      <c r="F36" s="13">
        <v>77</v>
      </c>
      <c r="G36" s="13">
        <v>77</v>
      </c>
      <c r="H36" s="13">
        <v>77</v>
      </c>
      <c r="I36" s="17" t="str">
        <f t="shared" si="0"/>
        <v>Khá</v>
      </c>
      <c r="J36" s="13">
        <v>77</v>
      </c>
      <c r="K36" s="17" t="str">
        <f t="shared" si="1"/>
        <v>Khá</v>
      </c>
    </row>
    <row r="37" spans="1:11" x14ac:dyDescent="0.25">
      <c r="A37" s="13">
        <v>25</v>
      </c>
      <c r="B37" s="13">
        <v>22027534</v>
      </c>
      <c r="C37" s="14" t="s">
        <v>598</v>
      </c>
      <c r="D37" s="15">
        <v>37996</v>
      </c>
      <c r="E37" s="13">
        <v>80</v>
      </c>
      <c r="F37" s="13">
        <v>80</v>
      </c>
      <c r="G37" s="13">
        <v>80</v>
      </c>
      <c r="H37" s="13">
        <v>80</v>
      </c>
      <c r="I37" s="17" t="str">
        <f t="shared" si="0"/>
        <v>Tốt</v>
      </c>
      <c r="J37" s="13">
        <v>80</v>
      </c>
      <c r="K37" s="17" t="str">
        <f t="shared" si="1"/>
        <v>Tốt</v>
      </c>
    </row>
    <row r="38" spans="1:11" x14ac:dyDescent="0.25">
      <c r="A38" s="13">
        <v>26</v>
      </c>
      <c r="B38" s="13">
        <v>22027503</v>
      </c>
      <c r="C38" s="14" t="s">
        <v>572</v>
      </c>
      <c r="D38" s="15">
        <v>38232</v>
      </c>
      <c r="E38" s="13">
        <v>75</v>
      </c>
      <c r="F38" s="13">
        <v>70</v>
      </c>
      <c r="G38" s="13">
        <v>70</v>
      </c>
      <c r="H38" s="13">
        <v>70</v>
      </c>
      <c r="I38" s="17" t="str">
        <f t="shared" si="0"/>
        <v>Khá</v>
      </c>
      <c r="J38" s="13">
        <v>70</v>
      </c>
      <c r="K38" s="17" t="str">
        <f t="shared" si="1"/>
        <v>Khá</v>
      </c>
    </row>
    <row r="39" spans="1:11" x14ac:dyDescent="0.25">
      <c r="A39" s="13">
        <v>27</v>
      </c>
      <c r="B39" s="13">
        <v>22027551</v>
      </c>
      <c r="C39" s="14" t="s">
        <v>612</v>
      </c>
      <c r="D39" s="15">
        <v>38207</v>
      </c>
      <c r="E39" s="13">
        <v>80</v>
      </c>
      <c r="F39" s="13">
        <v>77</v>
      </c>
      <c r="G39" s="13">
        <v>77</v>
      </c>
      <c r="H39" s="13">
        <v>77</v>
      </c>
      <c r="I39" s="17" t="str">
        <f t="shared" si="0"/>
        <v>Khá</v>
      </c>
      <c r="J39" s="13">
        <v>77</v>
      </c>
      <c r="K39" s="17" t="str">
        <f t="shared" si="1"/>
        <v>Khá</v>
      </c>
    </row>
    <row r="40" spans="1:11" x14ac:dyDescent="0.25">
      <c r="A40" s="13">
        <v>28</v>
      </c>
      <c r="B40" s="13">
        <v>22027511</v>
      </c>
      <c r="C40" s="14" t="s">
        <v>579</v>
      </c>
      <c r="D40" s="15">
        <v>38050</v>
      </c>
      <c r="E40" s="13">
        <v>88</v>
      </c>
      <c r="F40" s="13">
        <v>88</v>
      </c>
      <c r="G40" s="13">
        <v>88</v>
      </c>
      <c r="H40" s="13">
        <v>88</v>
      </c>
      <c r="I40" s="17" t="str">
        <f t="shared" si="0"/>
        <v>Tốt</v>
      </c>
      <c r="J40" s="13">
        <v>88</v>
      </c>
      <c r="K40" s="17" t="str">
        <f t="shared" si="1"/>
        <v>Tốt</v>
      </c>
    </row>
    <row r="41" spans="1:11" x14ac:dyDescent="0.25">
      <c r="A41" s="13">
        <v>29</v>
      </c>
      <c r="B41" s="13">
        <v>22027537</v>
      </c>
      <c r="C41" s="14" t="s">
        <v>601</v>
      </c>
      <c r="D41" s="15">
        <v>37987</v>
      </c>
      <c r="E41" s="13">
        <v>84</v>
      </c>
      <c r="F41" s="13">
        <v>80</v>
      </c>
      <c r="G41" s="13">
        <v>80</v>
      </c>
      <c r="H41" s="13">
        <v>80</v>
      </c>
      <c r="I41" s="17" t="str">
        <f t="shared" si="0"/>
        <v>Tốt</v>
      </c>
      <c r="J41" s="13">
        <v>80</v>
      </c>
      <c r="K41" s="17" t="str">
        <f t="shared" si="1"/>
        <v>Tốt</v>
      </c>
    </row>
    <row r="42" spans="1:11" x14ac:dyDescent="0.25">
      <c r="A42" s="13">
        <v>30</v>
      </c>
      <c r="B42" s="13">
        <v>22027546</v>
      </c>
      <c r="C42" s="14" t="s">
        <v>601</v>
      </c>
      <c r="D42" s="15">
        <v>38211</v>
      </c>
      <c r="E42" s="13">
        <v>80</v>
      </c>
      <c r="F42" s="13">
        <v>80</v>
      </c>
      <c r="G42" s="13">
        <v>80</v>
      </c>
      <c r="H42" s="13">
        <v>80</v>
      </c>
      <c r="I42" s="17" t="str">
        <f t="shared" si="0"/>
        <v>Tốt</v>
      </c>
      <c r="J42" s="13">
        <v>80</v>
      </c>
      <c r="K42" s="17" t="str">
        <f t="shared" si="1"/>
        <v>Tốt</v>
      </c>
    </row>
    <row r="43" spans="1:11" x14ac:dyDescent="0.25">
      <c r="A43" s="13">
        <v>31</v>
      </c>
      <c r="B43" s="13">
        <v>22027506</v>
      </c>
      <c r="C43" s="14" t="s">
        <v>575</v>
      </c>
      <c r="D43" s="15">
        <v>37783</v>
      </c>
      <c r="E43" s="13">
        <v>67</v>
      </c>
      <c r="F43" s="13">
        <v>77</v>
      </c>
      <c r="G43" s="13">
        <v>77</v>
      </c>
      <c r="H43" s="13">
        <v>77</v>
      </c>
      <c r="I43" s="17" t="str">
        <f t="shared" si="0"/>
        <v>Khá</v>
      </c>
      <c r="J43" s="13">
        <v>77</v>
      </c>
      <c r="K43" s="17" t="str">
        <f t="shared" si="1"/>
        <v>Khá</v>
      </c>
    </row>
    <row r="44" spans="1:11" x14ac:dyDescent="0.25">
      <c r="A44" s="13">
        <v>32</v>
      </c>
      <c r="B44" s="13">
        <v>22027523</v>
      </c>
      <c r="C44" s="14" t="s">
        <v>168</v>
      </c>
      <c r="D44" s="15">
        <v>38128</v>
      </c>
      <c r="E44" s="13">
        <v>70</v>
      </c>
      <c r="F44" s="13"/>
      <c r="G44" s="13">
        <v>70</v>
      </c>
      <c r="H44" s="13">
        <v>70</v>
      </c>
      <c r="I44" s="17" t="str">
        <f t="shared" si="0"/>
        <v>Khá</v>
      </c>
      <c r="J44" s="13">
        <v>70</v>
      </c>
      <c r="K44" s="17" t="str">
        <f t="shared" si="1"/>
        <v>Khá</v>
      </c>
    </row>
    <row r="45" spans="1:11" x14ac:dyDescent="0.25">
      <c r="A45" s="13">
        <v>33</v>
      </c>
      <c r="B45" s="13">
        <v>22027500</v>
      </c>
      <c r="C45" s="14" t="s">
        <v>570</v>
      </c>
      <c r="D45" s="15">
        <v>38256</v>
      </c>
      <c r="E45" s="13">
        <v>96</v>
      </c>
      <c r="F45" s="13">
        <v>96</v>
      </c>
      <c r="G45" s="13">
        <v>96</v>
      </c>
      <c r="H45" s="13">
        <v>96</v>
      </c>
      <c r="I45" s="17" t="str">
        <f t="shared" si="0"/>
        <v>Xuất sắc</v>
      </c>
      <c r="J45" s="13">
        <v>96</v>
      </c>
      <c r="K45" s="17" t="str">
        <f t="shared" si="1"/>
        <v>Xuất sắc</v>
      </c>
    </row>
    <row r="46" spans="1:11" x14ac:dyDescent="0.25">
      <c r="A46" s="13">
        <v>34</v>
      </c>
      <c r="B46" s="13">
        <v>22027524</v>
      </c>
      <c r="C46" s="14" t="s">
        <v>589</v>
      </c>
      <c r="D46" s="15">
        <v>37623</v>
      </c>
      <c r="E46" s="13">
        <v>77</v>
      </c>
      <c r="F46" s="13">
        <v>77</v>
      </c>
      <c r="G46" s="13">
        <v>77</v>
      </c>
      <c r="H46" s="13">
        <v>77</v>
      </c>
      <c r="I46" s="17" t="str">
        <f t="shared" si="0"/>
        <v>Khá</v>
      </c>
      <c r="J46" s="13">
        <v>77</v>
      </c>
      <c r="K46" s="17" t="str">
        <f t="shared" si="1"/>
        <v>Khá</v>
      </c>
    </row>
    <row r="47" spans="1:11" x14ac:dyDescent="0.25">
      <c r="A47" s="13">
        <v>35</v>
      </c>
      <c r="B47" s="13">
        <v>22027540</v>
      </c>
      <c r="C47" s="14" t="s">
        <v>603</v>
      </c>
      <c r="D47" s="15">
        <v>38122</v>
      </c>
      <c r="E47" s="13">
        <v>80</v>
      </c>
      <c r="F47" s="13">
        <v>77</v>
      </c>
      <c r="G47" s="13">
        <v>77</v>
      </c>
      <c r="H47" s="13">
        <v>77</v>
      </c>
      <c r="I47" s="17" t="str">
        <f t="shared" si="0"/>
        <v>Khá</v>
      </c>
      <c r="J47" s="13">
        <v>77</v>
      </c>
      <c r="K47" s="17" t="str">
        <f t="shared" si="1"/>
        <v>Khá</v>
      </c>
    </row>
    <row r="48" spans="1:11" x14ac:dyDescent="0.25">
      <c r="A48" s="13">
        <v>36</v>
      </c>
      <c r="B48" s="13">
        <v>22027526</v>
      </c>
      <c r="C48" s="14" t="s">
        <v>591</v>
      </c>
      <c r="D48" s="15">
        <v>38042</v>
      </c>
      <c r="E48" s="13">
        <v>84</v>
      </c>
      <c r="F48" s="13">
        <v>79</v>
      </c>
      <c r="G48" s="13">
        <v>81</v>
      </c>
      <c r="H48" s="13">
        <v>81</v>
      </c>
      <c r="I48" s="17" t="str">
        <f t="shared" si="0"/>
        <v>Tốt</v>
      </c>
      <c r="J48" s="13">
        <v>81</v>
      </c>
      <c r="K48" s="17" t="str">
        <f t="shared" si="1"/>
        <v>Tốt</v>
      </c>
    </row>
    <row r="49" spans="1:11" x14ac:dyDescent="0.25">
      <c r="A49" s="13">
        <v>37</v>
      </c>
      <c r="B49" s="13">
        <v>22027522</v>
      </c>
      <c r="C49" s="14" t="s">
        <v>588</v>
      </c>
      <c r="D49" s="15">
        <v>38242</v>
      </c>
      <c r="E49" s="13">
        <v>84</v>
      </c>
      <c r="F49" s="13">
        <v>81</v>
      </c>
      <c r="G49" s="13">
        <v>81</v>
      </c>
      <c r="H49" s="13">
        <v>81</v>
      </c>
      <c r="I49" s="17" t="str">
        <f t="shared" si="0"/>
        <v>Tốt</v>
      </c>
      <c r="J49" s="13">
        <v>81</v>
      </c>
      <c r="K49" s="17" t="str">
        <f t="shared" si="1"/>
        <v>Tốt</v>
      </c>
    </row>
    <row r="50" spans="1:11" x14ac:dyDescent="0.25">
      <c r="A50" s="13">
        <v>38</v>
      </c>
      <c r="B50" s="13">
        <v>22027535</v>
      </c>
      <c r="C50" s="14" t="s">
        <v>599</v>
      </c>
      <c r="D50" s="15">
        <v>38302</v>
      </c>
      <c r="E50" s="13">
        <v>79</v>
      </c>
      <c r="F50" s="13">
        <v>77</v>
      </c>
      <c r="G50" s="13">
        <v>77</v>
      </c>
      <c r="H50" s="13">
        <v>77</v>
      </c>
      <c r="I50" s="17" t="str">
        <f t="shared" si="0"/>
        <v>Khá</v>
      </c>
      <c r="J50" s="13">
        <v>77</v>
      </c>
      <c r="K50" s="17" t="str">
        <f t="shared" si="1"/>
        <v>Khá</v>
      </c>
    </row>
    <row r="51" spans="1:11" x14ac:dyDescent="0.25">
      <c r="A51" s="13">
        <v>39</v>
      </c>
      <c r="B51" s="13">
        <v>22027517</v>
      </c>
      <c r="C51" s="14" t="s">
        <v>583</v>
      </c>
      <c r="D51" s="15">
        <v>38251</v>
      </c>
      <c r="E51" s="13">
        <v>70</v>
      </c>
      <c r="F51" s="13">
        <v>77</v>
      </c>
      <c r="G51" s="13">
        <v>77</v>
      </c>
      <c r="H51" s="13">
        <v>77</v>
      </c>
      <c r="I51" s="17" t="str">
        <f t="shared" si="0"/>
        <v>Khá</v>
      </c>
      <c r="J51" s="13">
        <v>77</v>
      </c>
      <c r="K51" s="17" t="str">
        <f t="shared" si="1"/>
        <v>Khá</v>
      </c>
    </row>
    <row r="52" spans="1:11" x14ac:dyDescent="0.25">
      <c r="A52" s="13">
        <v>40</v>
      </c>
      <c r="B52" s="13">
        <v>22023506</v>
      </c>
      <c r="C52" s="14" t="s">
        <v>569</v>
      </c>
      <c r="D52" s="15">
        <v>38255</v>
      </c>
      <c r="E52" s="13">
        <v>70</v>
      </c>
      <c r="F52" s="13">
        <v>80</v>
      </c>
      <c r="G52" s="13">
        <v>80</v>
      </c>
      <c r="H52" s="13">
        <v>80</v>
      </c>
      <c r="I52" s="17" t="str">
        <f t="shared" si="0"/>
        <v>Tốt</v>
      </c>
      <c r="J52" s="13">
        <v>80</v>
      </c>
      <c r="K52" s="17" t="str">
        <f t="shared" si="1"/>
        <v>Tốt</v>
      </c>
    </row>
    <row r="53" spans="1:11" x14ac:dyDescent="0.25">
      <c r="A53" s="13">
        <v>41</v>
      </c>
      <c r="B53" s="13">
        <v>22027548</v>
      </c>
      <c r="C53" s="14" t="s">
        <v>609</v>
      </c>
      <c r="D53" s="15">
        <v>38278</v>
      </c>
      <c r="E53" s="13">
        <v>80</v>
      </c>
      <c r="F53" s="13">
        <v>80</v>
      </c>
      <c r="G53" s="13">
        <v>80</v>
      </c>
      <c r="H53" s="13">
        <v>80</v>
      </c>
      <c r="I53" s="17" t="str">
        <f t="shared" si="0"/>
        <v>Tốt</v>
      </c>
      <c r="J53" s="13">
        <v>80</v>
      </c>
      <c r="K53" s="17" t="str">
        <f t="shared" si="1"/>
        <v>Tốt</v>
      </c>
    </row>
    <row r="54" spans="1:11" x14ac:dyDescent="0.25">
      <c r="A54" s="13">
        <v>42</v>
      </c>
      <c r="B54" s="13">
        <v>22027536</v>
      </c>
      <c r="C54" s="14" t="s">
        <v>600</v>
      </c>
      <c r="D54" s="15">
        <v>38062</v>
      </c>
      <c r="E54" s="13">
        <v>77</v>
      </c>
      <c r="F54" s="13">
        <v>77</v>
      </c>
      <c r="G54" s="13">
        <v>77</v>
      </c>
      <c r="H54" s="13">
        <v>77</v>
      </c>
      <c r="I54" s="17" t="str">
        <f t="shared" si="0"/>
        <v>Khá</v>
      </c>
      <c r="J54" s="13">
        <v>77</v>
      </c>
      <c r="K54" s="17" t="str">
        <f t="shared" si="1"/>
        <v>Khá</v>
      </c>
    </row>
    <row r="55" spans="1:11" x14ac:dyDescent="0.25">
      <c r="A55" s="13">
        <v>43</v>
      </c>
      <c r="B55" s="13">
        <v>22023160</v>
      </c>
      <c r="C55" s="14" t="s">
        <v>568</v>
      </c>
      <c r="D55" s="15">
        <v>37690</v>
      </c>
      <c r="E55" s="13">
        <v>80</v>
      </c>
      <c r="F55" s="13">
        <v>77</v>
      </c>
      <c r="G55" s="13">
        <v>77</v>
      </c>
      <c r="H55" s="13">
        <v>77</v>
      </c>
      <c r="I55" s="17" t="str">
        <f t="shared" si="0"/>
        <v>Khá</v>
      </c>
      <c r="J55" s="13">
        <v>77</v>
      </c>
      <c r="K55" s="17" t="str">
        <f t="shared" si="1"/>
        <v>Khá</v>
      </c>
    </row>
    <row r="56" spans="1:11" x14ac:dyDescent="0.25">
      <c r="A56" s="13">
        <v>44</v>
      </c>
      <c r="B56" s="13">
        <v>22027509</v>
      </c>
      <c r="C56" s="14" t="s">
        <v>578</v>
      </c>
      <c r="D56" s="15">
        <v>38030</v>
      </c>
      <c r="E56" s="13">
        <v>80</v>
      </c>
      <c r="F56" s="13">
        <v>77</v>
      </c>
      <c r="G56" s="13">
        <v>77</v>
      </c>
      <c r="H56" s="13">
        <v>77</v>
      </c>
      <c r="I56" s="17" t="str">
        <f t="shared" si="0"/>
        <v>Khá</v>
      </c>
      <c r="J56" s="13">
        <v>77</v>
      </c>
      <c r="K56" s="17" t="str">
        <f t="shared" si="1"/>
        <v>Khá</v>
      </c>
    </row>
    <row r="57" spans="1:11" x14ac:dyDescent="0.25">
      <c r="A57" s="13">
        <v>45</v>
      </c>
      <c r="B57" s="13">
        <v>22027525</v>
      </c>
      <c r="C57" s="14" t="s">
        <v>590</v>
      </c>
      <c r="D57" s="15">
        <v>37987</v>
      </c>
      <c r="E57" s="13">
        <v>70</v>
      </c>
      <c r="F57" s="13">
        <v>77</v>
      </c>
      <c r="G57" s="13">
        <v>77</v>
      </c>
      <c r="H57" s="13">
        <v>77</v>
      </c>
      <c r="I57" s="17" t="str">
        <f t="shared" si="0"/>
        <v>Khá</v>
      </c>
      <c r="J57" s="13">
        <v>77</v>
      </c>
      <c r="K57" s="17" t="str">
        <f t="shared" si="1"/>
        <v>Khá</v>
      </c>
    </row>
    <row r="58" spans="1:11" x14ac:dyDescent="0.25">
      <c r="A58" s="13">
        <v>46</v>
      </c>
      <c r="B58" s="13">
        <v>22027529</v>
      </c>
      <c r="C58" s="14" t="s">
        <v>593</v>
      </c>
      <c r="D58" s="15">
        <v>38064</v>
      </c>
      <c r="E58" s="13">
        <v>80</v>
      </c>
      <c r="F58" s="13">
        <v>77</v>
      </c>
      <c r="G58" s="13">
        <v>77</v>
      </c>
      <c r="H58" s="13">
        <v>77</v>
      </c>
      <c r="I58" s="17" t="str">
        <f t="shared" si="0"/>
        <v>Khá</v>
      </c>
      <c r="J58" s="13">
        <v>77</v>
      </c>
      <c r="K58" s="17" t="str">
        <f t="shared" si="1"/>
        <v>Khá</v>
      </c>
    </row>
    <row r="59" spans="1:11" x14ac:dyDescent="0.25">
      <c r="A59" s="13">
        <v>47</v>
      </c>
      <c r="B59" s="13">
        <v>22027545</v>
      </c>
      <c r="C59" s="14" t="s">
        <v>608</v>
      </c>
      <c r="D59" s="15">
        <v>38324</v>
      </c>
      <c r="E59" s="13">
        <v>80</v>
      </c>
      <c r="F59" s="13">
        <v>80</v>
      </c>
      <c r="G59" s="13">
        <v>80</v>
      </c>
      <c r="H59" s="13">
        <v>80</v>
      </c>
      <c r="I59" s="17" t="str">
        <f t="shared" si="0"/>
        <v>Tốt</v>
      </c>
      <c r="J59" s="13">
        <v>80</v>
      </c>
      <c r="K59" s="17" t="str">
        <f t="shared" si="1"/>
        <v>Tốt</v>
      </c>
    </row>
    <row r="60" spans="1:11" x14ac:dyDescent="0.25">
      <c r="A60" s="13">
        <v>48</v>
      </c>
      <c r="B60" s="13">
        <v>22027531</v>
      </c>
      <c r="C60" s="14" t="s">
        <v>595</v>
      </c>
      <c r="D60" s="15">
        <v>38288</v>
      </c>
      <c r="E60" s="13">
        <v>86</v>
      </c>
      <c r="F60" s="13">
        <v>86</v>
      </c>
      <c r="G60" s="13">
        <v>86</v>
      </c>
      <c r="H60" s="13">
        <v>86</v>
      </c>
      <c r="I60" s="17" t="str">
        <f t="shared" si="0"/>
        <v>Tốt</v>
      </c>
      <c r="J60" s="13">
        <v>86</v>
      </c>
      <c r="K60" s="17" t="str">
        <f t="shared" si="1"/>
        <v>Tốt</v>
      </c>
    </row>
    <row r="61" spans="1:11" x14ac:dyDescent="0.25">
      <c r="A61" s="13">
        <v>49</v>
      </c>
      <c r="B61" s="13">
        <v>22027515</v>
      </c>
      <c r="C61" s="14" t="s">
        <v>582</v>
      </c>
      <c r="D61" s="15">
        <v>38059</v>
      </c>
      <c r="E61" s="13">
        <v>100</v>
      </c>
      <c r="F61" s="13">
        <v>100</v>
      </c>
      <c r="G61" s="13">
        <v>100</v>
      </c>
      <c r="H61" s="13">
        <v>100</v>
      </c>
      <c r="I61" s="17" t="str">
        <f t="shared" si="0"/>
        <v>Xuất sắc</v>
      </c>
      <c r="J61" s="13">
        <v>100</v>
      </c>
      <c r="K61" s="17" t="str">
        <f t="shared" si="1"/>
        <v>Xuất sắc</v>
      </c>
    </row>
    <row r="62" spans="1:11" x14ac:dyDescent="0.25">
      <c r="A62" s="13">
        <v>50</v>
      </c>
      <c r="B62" s="13">
        <v>22027516</v>
      </c>
      <c r="C62" s="14" t="s">
        <v>251</v>
      </c>
      <c r="D62" s="15">
        <v>38187</v>
      </c>
      <c r="E62" s="13">
        <v>70</v>
      </c>
      <c r="F62" s="13">
        <v>80</v>
      </c>
      <c r="G62" s="13">
        <v>80</v>
      </c>
      <c r="H62" s="13">
        <v>80</v>
      </c>
      <c r="I62" s="17" t="str">
        <f t="shared" si="0"/>
        <v>Tốt</v>
      </c>
      <c r="J62" s="13">
        <v>80</v>
      </c>
      <c r="K62" s="17" t="str">
        <f t="shared" si="1"/>
        <v>Tốt</v>
      </c>
    </row>
    <row r="63" spans="1:11" x14ac:dyDescent="0.25">
      <c r="A63" s="13">
        <v>51</v>
      </c>
      <c r="B63" s="13">
        <v>22027530</v>
      </c>
      <c r="C63" s="14" t="s">
        <v>594</v>
      </c>
      <c r="D63" s="15">
        <v>37644</v>
      </c>
      <c r="E63" s="13">
        <v>82</v>
      </c>
      <c r="F63" s="13">
        <v>82</v>
      </c>
      <c r="G63" s="13">
        <v>82</v>
      </c>
      <c r="H63" s="13">
        <v>82</v>
      </c>
      <c r="I63" s="17" t="str">
        <f t="shared" si="0"/>
        <v>Tốt</v>
      </c>
      <c r="J63" s="13">
        <v>82</v>
      </c>
      <c r="K63" s="17" t="str">
        <f t="shared" si="1"/>
        <v>Tốt</v>
      </c>
    </row>
    <row r="64" spans="1:11" x14ac:dyDescent="0.25">
      <c r="A64" s="13">
        <v>52</v>
      </c>
      <c r="B64" s="13">
        <v>22027533</v>
      </c>
      <c r="C64" s="14" t="s">
        <v>597</v>
      </c>
      <c r="D64" s="15">
        <v>38025</v>
      </c>
      <c r="E64" s="13"/>
      <c r="F64" s="13"/>
      <c r="G64" s="13"/>
      <c r="H64" s="13"/>
      <c r="I64" s="17" t="str">
        <f t="shared" si="0"/>
        <v>Kém</v>
      </c>
      <c r="J64" s="13"/>
      <c r="K64" s="17" t="str">
        <f t="shared" si="1"/>
        <v>Kém</v>
      </c>
    </row>
    <row r="65" spans="1:11" x14ac:dyDescent="0.25">
      <c r="A65" s="13">
        <v>53</v>
      </c>
      <c r="B65" s="13">
        <v>22027552</v>
      </c>
      <c r="C65" s="14" t="s">
        <v>613</v>
      </c>
      <c r="D65" s="15">
        <v>38062</v>
      </c>
      <c r="E65" s="13">
        <v>81</v>
      </c>
      <c r="F65" s="13">
        <v>81</v>
      </c>
      <c r="G65" s="13">
        <v>81</v>
      </c>
      <c r="H65" s="13">
        <v>81</v>
      </c>
      <c r="I65" s="17" t="str">
        <f t="shared" si="0"/>
        <v>Tốt</v>
      </c>
      <c r="J65" s="13">
        <v>81</v>
      </c>
      <c r="K65" s="17" t="str">
        <f t="shared" si="1"/>
        <v>Tốt</v>
      </c>
    </row>
    <row r="67" spans="1:11" x14ac:dyDescent="0.25">
      <c r="A67" s="38" t="s">
        <v>1398</v>
      </c>
      <c r="B67" s="38"/>
      <c r="C67" s="38"/>
    </row>
  </sheetData>
  <sortState xmlns:xlrd2="http://schemas.microsoft.com/office/spreadsheetml/2017/richdata2" ref="A13:K65">
    <sortCondition ref="B13:B65"/>
  </sortState>
  <mergeCells count="16">
    <mergeCell ref="A6:K6"/>
    <mergeCell ref="A1:D1"/>
    <mergeCell ref="G1:K1"/>
    <mergeCell ref="A2:D2"/>
    <mergeCell ref="G2:K2"/>
    <mergeCell ref="A5:K5"/>
    <mergeCell ref="A67:C67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CD388-01B0-44B7-A56F-8661C6F9D496}">
  <dimension ref="A1:K72"/>
  <sheetViews>
    <sheetView workbookViewId="0">
      <selection activeCell="E10" sqref="E10:G12"/>
    </sheetView>
  </sheetViews>
  <sheetFormatPr defaultRowHeight="15" x14ac:dyDescent="0.25"/>
  <cols>
    <col min="1" max="1" width="6.125" style="4" customWidth="1"/>
    <col min="2" max="2" width="9" style="4"/>
    <col min="3" max="3" width="21.25" style="1" bestFit="1" customWidth="1"/>
    <col min="4" max="4" width="11.375" style="4" customWidth="1"/>
    <col min="5" max="5" width="6.875" style="4" bestFit="1" customWidth="1"/>
    <col min="6" max="8" width="5.375" style="4" bestFit="1" customWidth="1"/>
    <col min="9" max="9" width="9" style="1"/>
    <col min="10" max="10" width="5.375" style="4" bestFit="1" customWidth="1"/>
    <col min="11" max="16384" width="9" style="1"/>
  </cols>
  <sheetData>
    <row r="1" spans="1:11" ht="16.5" x14ac:dyDescent="0.25">
      <c r="A1" s="35" t="s">
        <v>0</v>
      </c>
      <c r="B1" s="35"/>
      <c r="C1" s="35"/>
      <c r="D1" s="35"/>
      <c r="G1" s="36" t="s">
        <v>2</v>
      </c>
      <c r="H1" s="36"/>
      <c r="I1" s="36"/>
      <c r="J1" s="36"/>
      <c r="K1" s="36"/>
    </row>
    <row r="2" spans="1:11" ht="16.5" x14ac:dyDescent="0.25">
      <c r="A2" s="37" t="s">
        <v>1</v>
      </c>
      <c r="B2" s="37"/>
      <c r="C2" s="37"/>
      <c r="D2" s="37"/>
      <c r="G2" s="36" t="s">
        <v>3</v>
      </c>
      <c r="H2" s="36"/>
      <c r="I2" s="36"/>
      <c r="J2" s="36"/>
      <c r="K2" s="36"/>
    </row>
    <row r="5" spans="1:11" ht="19.5" x14ac:dyDescent="0.25">
      <c r="A5" s="34" t="s">
        <v>4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ht="19.5" x14ac:dyDescent="0.25">
      <c r="A6" s="34" t="s">
        <v>38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ht="19.5" x14ac:dyDescent="0.25">
      <c r="A7" s="34" t="s">
        <v>20</v>
      </c>
      <c r="B7" s="34"/>
      <c r="C7" s="34"/>
      <c r="D7" s="34"/>
      <c r="E7" s="34"/>
      <c r="F7" s="34"/>
      <c r="G7" s="34"/>
      <c r="H7" s="34"/>
      <c r="I7" s="34"/>
      <c r="J7" s="34"/>
      <c r="K7" s="34"/>
    </row>
    <row r="10" spans="1:11" ht="15.75" x14ac:dyDescent="0.25">
      <c r="A10" s="39" t="s">
        <v>5</v>
      </c>
      <c r="B10" s="40" t="s">
        <v>6</v>
      </c>
      <c r="C10" s="40" t="s">
        <v>7</v>
      </c>
      <c r="D10" s="40" t="s">
        <v>8</v>
      </c>
      <c r="E10" s="31" t="s">
        <v>9</v>
      </c>
      <c r="F10" s="31" t="s">
        <v>9</v>
      </c>
      <c r="G10" s="31" t="s">
        <v>9</v>
      </c>
      <c r="H10" s="40" t="s">
        <v>13</v>
      </c>
      <c r="I10" s="40"/>
      <c r="J10" s="40" t="s">
        <v>13</v>
      </c>
      <c r="K10" s="40"/>
    </row>
    <row r="11" spans="1:11" ht="36.75" customHeight="1" x14ac:dyDescent="0.25">
      <c r="A11" s="39"/>
      <c r="B11" s="40"/>
      <c r="C11" s="40"/>
      <c r="D11" s="40"/>
      <c r="E11" s="32" t="s">
        <v>10</v>
      </c>
      <c r="F11" s="32" t="s">
        <v>11</v>
      </c>
      <c r="G11" s="32" t="s">
        <v>12</v>
      </c>
      <c r="H11" s="40" t="s">
        <v>14</v>
      </c>
      <c r="I11" s="40"/>
      <c r="J11" s="40" t="s">
        <v>29</v>
      </c>
      <c r="K11" s="40"/>
    </row>
    <row r="12" spans="1:11" ht="15.75" x14ac:dyDescent="0.25">
      <c r="A12" s="39"/>
      <c r="B12" s="40"/>
      <c r="C12" s="40"/>
      <c r="D12" s="40"/>
      <c r="E12" s="33"/>
      <c r="F12" s="33"/>
      <c r="G12" s="33"/>
      <c r="H12" s="5" t="s">
        <v>9</v>
      </c>
      <c r="I12" s="5" t="s">
        <v>15</v>
      </c>
      <c r="J12" s="5" t="s">
        <v>9</v>
      </c>
      <c r="K12" s="5" t="s">
        <v>15</v>
      </c>
    </row>
    <row r="13" spans="1:11" x14ac:dyDescent="0.25">
      <c r="A13" s="13">
        <v>1</v>
      </c>
      <c r="B13" s="13">
        <v>23020779</v>
      </c>
      <c r="C13" s="14" t="s">
        <v>615</v>
      </c>
      <c r="D13" s="15">
        <v>38652</v>
      </c>
      <c r="E13" s="13">
        <v>85</v>
      </c>
      <c r="F13" s="13">
        <v>85</v>
      </c>
      <c r="G13" s="13">
        <v>85</v>
      </c>
      <c r="H13" s="13">
        <v>85</v>
      </c>
      <c r="I13" s="17" t="str">
        <f t="shared" ref="I13:I70" si="0">IF(H13&gt;=90,"Xuất sắc",IF(H13&gt;=80,"Tốt", IF(H13&gt;=65,"Khá",IF(H13&gt;=50,"Trung bình", IF(H13&gt;=35, "Yếu", "Kém")))))</f>
        <v>Tốt</v>
      </c>
      <c r="J13" s="13">
        <v>85</v>
      </c>
      <c r="K13" s="17" t="str">
        <f t="shared" ref="K13:K70" si="1">IF(J13&gt;=90,"Xuất sắc",IF(J13&gt;=80,"Tốt", IF(J13&gt;=65,"Khá",IF(J13&gt;=50,"Trung bình", IF(J13&gt;=35, "Yếu", "Kém")))))</f>
        <v>Tốt</v>
      </c>
    </row>
    <row r="14" spans="1:11" x14ac:dyDescent="0.25">
      <c r="A14" s="13">
        <v>2</v>
      </c>
      <c r="B14" s="13">
        <v>23020781</v>
      </c>
      <c r="C14" s="14" t="s">
        <v>616</v>
      </c>
      <c r="D14" s="15">
        <v>38666</v>
      </c>
      <c r="E14" s="13">
        <v>80</v>
      </c>
      <c r="F14" s="13">
        <v>80</v>
      </c>
      <c r="G14" s="13">
        <v>80</v>
      </c>
      <c r="H14" s="13">
        <v>80</v>
      </c>
      <c r="I14" s="17" t="str">
        <f t="shared" si="0"/>
        <v>Tốt</v>
      </c>
      <c r="J14" s="13">
        <v>80</v>
      </c>
      <c r="K14" s="17" t="str">
        <f t="shared" si="1"/>
        <v>Tốt</v>
      </c>
    </row>
    <row r="15" spans="1:11" x14ac:dyDescent="0.25">
      <c r="A15" s="13">
        <v>3</v>
      </c>
      <c r="B15" s="13">
        <v>23020783</v>
      </c>
      <c r="C15" s="14" t="s">
        <v>617</v>
      </c>
      <c r="D15" s="15">
        <v>38363</v>
      </c>
      <c r="E15" s="13">
        <v>85</v>
      </c>
      <c r="F15" s="13">
        <v>85</v>
      </c>
      <c r="G15" s="13">
        <v>85</v>
      </c>
      <c r="H15" s="13">
        <v>85</v>
      </c>
      <c r="I15" s="17" t="str">
        <f t="shared" si="0"/>
        <v>Tốt</v>
      </c>
      <c r="J15" s="13">
        <v>85</v>
      </c>
      <c r="K15" s="17" t="str">
        <f t="shared" si="1"/>
        <v>Tốt</v>
      </c>
    </row>
    <row r="16" spans="1:11" x14ac:dyDescent="0.25">
      <c r="A16" s="13">
        <v>4</v>
      </c>
      <c r="B16" s="13">
        <v>23020785</v>
      </c>
      <c r="C16" s="14" t="s">
        <v>618</v>
      </c>
      <c r="D16" s="15">
        <v>38654</v>
      </c>
      <c r="E16" s="13">
        <v>90</v>
      </c>
      <c r="F16" s="13">
        <v>90</v>
      </c>
      <c r="G16" s="13">
        <v>90</v>
      </c>
      <c r="H16" s="13">
        <v>90</v>
      </c>
      <c r="I16" s="17" t="str">
        <f t="shared" si="0"/>
        <v>Xuất sắc</v>
      </c>
      <c r="J16" s="13">
        <v>90</v>
      </c>
      <c r="K16" s="17" t="str">
        <f t="shared" si="1"/>
        <v>Xuất sắc</v>
      </c>
    </row>
    <row r="17" spans="1:11" x14ac:dyDescent="0.25">
      <c r="A17" s="13">
        <v>5</v>
      </c>
      <c r="B17" s="13">
        <v>23020787</v>
      </c>
      <c r="C17" s="14" t="s">
        <v>619</v>
      </c>
      <c r="D17" s="15">
        <v>38418</v>
      </c>
      <c r="E17" s="13">
        <v>90</v>
      </c>
      <c r="F17" s="13">
        <v>90</v>
      </c>
      <c r="G17" s="13">
        <v>90</v>
      </c>
      <c r="H17" s="13">
        <v>90</v>
      </c>
      <c r="I17" s="17" t="str">
        <f t="shared" si="0"/>
        <v>Xuất sắc</v>
      </c>
      <c r="J17" s="13">
        <v>90</v>
      </c>
      <c r="K17" s="17" t="str">
        <f t="shared" si="1"/>
        <v>Xuất sắc</v>
      </c>
    </row>
    <row r="18" spans="1:11" x14ac:dyDescent="0.25">
      <c r="A18" s="13">
        <v>6</v>
      </c>
      <c r="B18" s="13">
        <v>23020789</v>
      </c>
      <c r="C18" s="14" t="s">
        <v>620</v>
      </c>
      <c r="D18" s="15">
        <v>38363</v>
      </c>
      <c r="E18" s="13">
        <v>90</v>
      </c>
      <c r="F18" s="13">
        <v>90</v>
      </c>
      <c r="G18" s="13">
        <v>90</v>
      </c>
      <c r="H18" s="13">
        <v>90</v>
      </c>
      <c r="I18" s="17" t="str">
        <f t="shared" si="0"/>
        <v>Xuất sắc</v>
      </c>
      <c r="J18" s="13">
        <v>90</v>
      </c>
      <c r="K18" s="17" t="str">
        <f t="shared" si="1"/>
        <v>Xuất sắc</v>
      </c>
    </row>
    <row r="19" spans="1:11" x14ac:dyDescent="0.25">
      <c r="A19" s="13">
        <v>7</v>
      </c>
      <c r="B19" s="13">
        <v>23020791</v>
      </c>
      <c r="C19" s="14" t="s">
        <v>621</v>
      </c>
      <c r="D19" s="15">
        <v>38520</v>
      </c>
      <c r="E19" s="13">
        <v>90</v>
      </c>
      <c r="F19" s="13">
        <v>90</v>
      </c>
      <c r="G19" s="13">
        <v>90</v>
      </c>
      <c r="H19" s="13">
        <v>90</v>
      </c>
      <c r="I19" s="17" t="str">
        <f t="shared" si="0"/>
        <v>Xuất sắc</v>
      </c>
      <c r="J19" s="13">
        <v>90</v>
      </c>
      <c r="K19" s="17" t="str">
        <f t="shared" si="1"/>
        <v>Xuất sắc</v>
      </c>
    </row>
    <row r="20" spans="1:11" x14ac:dyDescent="0.25">
      <c r="A20" s="13">
        <v>8</v>
      </c>
      <c r="B20" s="13">
        <v>23020793</v>
      </c>
      <c r="C20" s="14" t="s">
        <v>622</v>
      </c>
      <c r="D20" s="15">
        <v>38561</v>
      </c>
      <c r="E20" s="13">
        <v>90</v>
      </c>
      <c r="F20" s="13">
        <v>90</v>
      </c>
      <c r="G20" s="13">
        <v>90</v>
      </c>
      <c r="H20" s="13">
        <v>90</v>
      </c>
      <c r="I20" s="17" t="str">
        <f t="shared" si="0"/>
        <v>Xuất sắc</v>
      </c>
      <c r="J20" s="13">
        <v>90</v>
      </c>
      <c r="K20" s="17" t="str">
        <f t="shared" si="1"/>
        <v>Xuất sắc</v>
      </c>
    </row>
    <row r="21" spans="1:11" x14ac:dyDescent="0.25">
      <c r="A21" s="13">
        <v>9</v>
      </c>
      <c r="B21" s="13">
        <v>23020795</v>
      </c>
      <c r="C21" s="14" t="s">
        <v>623</v>
      </c>
      <c r="D21" s="15">
        <v>38712</v>
      </c>
      <c r="E21" s="13">
        <v>90</v>
      </c>
      <c r="F21" s="13">
        <v>90</v>
      </c>
      <c r="G21" s="13">
        <v>90</v>
      </c>
      <c r="H21" s="13">
        <v>90</v>
      </c>
      <c r="I21" s="17" t="str">
        <f t="shared" si="0"/>
        <v>Xuất sắc</v>
      </c>
      <c r="J21" s="13">
        <v>90</v>
      </c>
      <c r="K21" s="17" t="str">
        <f t="shared" si="1"/>
        <v>Xuất sắc</v>
      </c>
    </row>
    <row r="22" spans="1:11" x14ac:dyDescent="0.25">
      <c r="A22" s="13">
        <v>10</v>
      </c>
      <c r="B22" s="13">
        <v>23020797</v>
      </c>
      <c r="C22" s="14" t="s">
        <v>624</v>
      </c>
      <c r="D22" s="15">
        <v>38470</v>
      </c>
      <c r="E22" s="13">
        <v>90</v>
      </c>
      <c r="F22" s="13">
        <v>90</v>
      </c>
      <c r="G22" s="13">
        <v>90</v>
      </c>
      <c r="H22" s="13">
        <v>90</v>
      </c>
      <c r="I22" s="17" t="str">
        <f t="shared" si="0"/>
        <v>Xuất sắc</v>
      </c>
      <c r="J22" s="13">
        <v>90</v>
      </c>
      <c r="K22" s="17" t="str">
        <f t="shared" si="1"/>
        <v>Xuất sắc</v>
      </c>
    </row>
    <row r="23" spans="1:11" x14ac:dyDescent="0.25">
      <c r="A23" s="13">
        <v>11</v>
      </c>
      <c r="B23" s="13">
        <v>23020799</v>
      </c>
      <c r="C23" s="14" t="s">
        <v>292</v>
      </c>
      <c r="D23" s="15">
        <v>38703</v>
      </c>
      <c r="E23" s="13">
        <v>70</v>
      </c>
      <c r="F23" s="13">
        <v>70</v>
      </c>
      <c r="G23" s="13">
        <v>70</v>
      </c>
      <c r="H23" s="13">
        <v>70</v>
      </c>
      <c r="I23" s="17" t="str">
        <f t="shared" si="0"/>
        <v>Khá</v>
      </c>
      <c r="J23" s="13">
        <v>70</v>
      </c>
      <c r="K23" s="17" t="str">
        <f t="shared" si="1"/>
        <v>Khá</v>
      </c>
    </row>
    <row r="24" spans="1:11" x14ac:dyDescent="0.25">
      <c r="A24" s="13">
        <v>12</v>
      </c>
      <c r="B24" s="13">
        <v>23020801</v>
      </c>
      <c r="C24" s="14" t="s">
        <v>625</v>
      </c>
      <c r="D24" s="15">
        <v>38381</v>
      </c>
      <c r="E24" s="13">
        <v>90</v>
      </c>
      <c r="F24" s="13">
        <v>90</v>
      </c>
      <c r="G24" s="13">
        <v>90</v>
      </c>
      <c r="H24" s="13">
        <v>90</v>
      </c>
      <c r="I24" s="17" t="str">
        <f t="shared" si="0"/>
        <v>Xuất sắc</v>
      </c>
      <c r="J24" s="13">
        <v>90</v>
      </c>
      <c r="K24" s="17" t="str">
        <f t="shared" si="1"/>
        <v>Xuất sắc</v>
      </c>
    </row>
    <row r="25" spans="1:11" x14ac:dyDescent="0.25">
      <c r="A25" s="13">
        <v>13</v>
      </c>
      <c r="B25" s="13">
        <v>23020803</v>
      </c>
      <c r="C25" s="14" t="s">
        <v>626</v>
      </c>
      <c r="D25" s="15">
        <v>37213</v>
      </c>
      <c r="E25" s="13">
        <v>90</v>
      </c>
      <c r="F25" s="13">
        <v>90</v>
      </c>
      <c r="G25" s="13">
        <v>90</v>
      </c>
      <c r="H25" s="13">
        <v>90</v>
      </c>
      <c r="I25" s="17" t="str">
        <f t="shared" si="0"/>
        <v>Xuất sắc</v>
      </c>
      <c r="J25" s="13">
        <v>90</v>
      </c>
      <c r="K25" s="17" t="str">
        <f t="shared" si="1"/>
        <v>Xuất sắc</v>
      </c>
    </row>
    <row r="26" spans="1:11" x14ac:dyDescent="0.25">
      <c r="A26" s="13">
        <v>14</v>
      </c>
      <c r="B26" s="13">
        <v>23020805</v>
      </c>
      <c r="C26" s="14" t="s">
        <v>627</v>
      </c>
      <c r="D26" s="15">
        <v>38543</v>
      </c>
      <c r="E26" s="13">
        <v>80</v>
      </c>
      <c r="F26" s="13">
        <v>80</v>
      </c>
      <c r="G26" s="13">
        <v>80</v>
      </c>
      <c r="H26" s="13">
        <v>80</v>
      </c>
      <c r="I26" s="17" t="str">
        <f t="shared" si="0"/>
        <v>Tốt</v>
      </c>
      <c r="J26" s="13">
        <v>80</v>
      </c>
      <c r="K26" s="17" t="str">
        <f t="shared" si="1"/>
        <v>Tốt</v>
      </c>
    </row>
    <row r="27" spans="1:11" x14ac:dyDescent="0.25">
      <c r="A27" s="13">
        <v>15</v>
      </c>
      <c r="B27" s="13">
        <v>23020807</v>
      </c>
      <c r="C27" s="14" t="s">
        <v>628</v>
      </c>
      <c r="D27" s="15">
        <v>38625</v>
      </c>
      <c r="E27" s="13">
        <v>80</v>
      </c>
      <c r="F27" s="13">
        <v>80</v>
      </c>
      <c r="G27" s="13">
        <v>80</v>
      </c>
      <c r="H27" s="13">
        <v>80</v>
      </c>
      <c r="I27" s="17" t="str">
        <f t="shared" si="0"/>
        <v>Tốt</v>
      </c>
      <c r="J27" s="13">
        <v>80</v>
      </c>
      <c r="K27" s="17" t="str">
        <f t="shared" si="1"/>
        <v>Tốt</v>
      </c>
    </row>
    <row r="28" spans="1:11" x14ac:dyDescent="0.25">
      <c r="A28" s="13">
        <v>16</v>
      </c>
      <c r="B28" s="13">
        <v>23020809</v>
      </c>
      <c r="C28" s="14" t="s">
        <v>190</v>
      </c>
      <c r="D28" s="15">
        <v>38699</v>
      </c>
      <c r="E28" s="13">
        <v>82</v>
      </c>
      <c r="F28" s="13">
        <v>82</v>
      </c>
      <c r="G28" s="13">
        <v>82</v>
      </c>
      <c r="H28" s="13">
        <v>82</v>
      </c>
      <c r="I28" s="17" t="str">
        <f t="shared" si="0"/>
        <v>Tốt</v>
      </c>
      <c r="J28" s="13">
        <v>82</v>
      </c>
      <c r="K28" s="17" t="str">
        <f t="shared" si="1"/>
        <v>Tốt</v>
      </c>
    </row>
    <row r="29" spans="1:11" x14ac:dyDescent="0.25">
      <c r="A29" s="13">
        <v>17</v>
      </c>
      <c r="B29" s="13">
        <v>23020811</v>
      </c>
      <c r="C29" s="14" t="s">
        <v>629</v>
      </c>
      <c r="D29" s="15">
        <v>38616</v>
      </c>
      <c r="E29" s="13">
        <v>70</v>
      </c>
      <c r="F29" s="13">
        <v>70</v>
      </c>
      <c r="G29" s="13">
        <v>70</v>
      </c>
      <c r="H29" s="13">
        <v>70</v>
      </c>
      <c r="I29" s="17" t="str">
        <f t="shared" si="0"/>
        <v>Khá</v>
      </c>
      <c r="J29" s="13">
        <v>70</v>
      </c>
      <c r="K29" s="17" t="str">
        <f t="shared" si="1"/>
        <v>Khá</v>
      </c>
    </row>
    <row r="30" spans="1:11" x14ac:dyDescent="0.25">
      <c r="A30" s="13">
        <v>18</v>
      </c>
      <c r="B30" s="13">
        <v>23020813</v>
      </c>
      <c r="C30" s="14" t="s">
        <v>630</v>
      </c>
      <c r="D30" s="15">
        <v>38513</v>
      </c>
      <c r="E30" s="13">
        <v>90</v>
      </c>
      <c r="F30" s="13">
        <v>90</v>
      </c>
      <c r="G30" s="13">
        <v>90</v>
      </c>
      <c r="H30" s="13">
        <v>90</v>
      </c>
      <c r="I30" s="17" t="str">
        <f t="shared" si="0"/>
        <v>Xuất sắc</v>
      </c>
      <c r="J30" s="13">
        <v>90</v>
      </c>
      <c r="K30" s="17" t="str">
        <f t="shared" si="1"/>
        <v>Xuất sắc</v>
      </c>
    </row>
    <row r="31" spans="1:11" x14ac:dyDescent="0.25">
      <c r="A31" s="13">
        <v>19</v>
      </c>
      <c r="B31" s="13">
        <v>23020815</v>
      </c>
      <c r="C31" s="14" t="s">
        <v>519</v>
      </c>
      <c r="D31" s="15">
        <v>38634</v>
      </c>
      <c r="E31" s="13">
        <v>90</v>
      </c>
      <c r="F31" s="13">
        <v>90</v>
      </c>
      <c r="G31" s="13">
        <v>90</v>
      </c>
      <c r="H31" s="13">
        <v>90</v>
      </c>
      <c r="I31" s="17" t="str">
        <f t="shared" si="0"/>
        <v>Xuất sắc</v>
      </c>
      <c r="J31" s="13">
        <v>90</v>
      </c>
      <c r="K31" s="17" t="str">
        <f t="shared" si="1"/>
        <v>Xuất sắc</v>
      </c>
    </row>
    <row r="32" spans="1:11" x14ac:dyDescent="0.25">
      <c r="A32" s="13">
        <v>20</v>
      </c>
      <c r="B32" s="13">
        <v>23020817</v>
      </c>
      <c r="C32" s="14" t="s">
        <v>631</v>
      </c>
      <c r="D32" s="15">
        <v>38713</v>
      </c>
      <c r="E32" s="13">
        <v>90</v>
      </c>
      <c r="F32" s="13">
        <v>90</v>
      </c>
      <c r="G32" s="13">
        <v>90</v>
      </c>
      <c r="H32" s="13">
        <v>90</v>
      </c>
      <c r="I32" s="17" t="str">
        <f t="shared" si="0"/>
        <v>Xuất sắc</v>
      </c>
      <c r="J32" s="13">
        <v>90</v>
      </c>
      <c r="K32" s="17" t="str">
        <f t="shared" si="1"/>
        <v>Xuất sắc</v>
      </c>
    </row>
    <row r="33" spans="1:11" x14ac:dyDescent="0.25">
      <c r="A33" s="13">
        <v>21</v>
      </c>
      <c r="B33" s="13">
        <v>23020819</v>
      </c>
      <c r="C33" s="14" t="s">
        <v>632</v>
      </c>
      <c r="D33" s="15">
        <v>38365</v>
      </c>
      <c r="E33" s="13">
        <v>90</v>
      </c>
      <c r="F33" s="13">
        <v>90</v>
      </c>
      <c r="G33" s="13">
        <v>90</v>
      </c>
      <c r="H33" s="13">
        <v>90</v>
      </c>
      <c r="I33" s="17" t="str">
        <f t="shared" si="0"/>
        <v>Xuất sắc</v>
      </c>
      <c r="J33" s="13">
        <v>90</v>
      </c>
      <c r="K33" s="17" t="str">
        <f t="shared" si="1"/>
        <v>Xuất sắc</v>
      </c>
    </row>
    <row r="34" spans="1:11" x14ac:dyDescent="0.25">
      <c r="A34" s="13">
        <v>22</v>
      </c>
      <c r="B34" s="13">
        <v>23020821</v>
      </c>
      <c r="C34" s="14" t="s">
        <v>633</v>
      </c>
      <c r="D34" s="15">
        <v>38384</v>
      </c>
      <c r="E34" s="13">
        <v>90</v>
      </c>
      <c r="F34" s="13">
        <v>90</v>
      </c>
      <c r="G34" s="13">
        <v>90</v>
      </c>
      <c r="H34" s="13">
        <v>90</v>
      </c>
      <c r="I34" s="17" t="str">
        <f t="shared" si="0"/>
        <v>Xuất sắc</v>
      </c>
      <c r="J34" s="13">
        <v>90</v>
      </c>
      <c r="K34" s="17" t="str">
        <f t="shared" si="1"/>
        <v>Xuất sắc</v>
      </c>
    </row>
    <row r="35" spans="1:11" x14ac:dyDescent="0.25">
      <c r="A35" s="13">
        <v>23</v>
      </c>
      <c r="B35" s="13">
        <v>23020823</v>
      </c>
      <c r="C35" s="14" t="s">
        <v>634</v>
      </c>
      <c r="D35" s="15">
        <v>38650</v>
      </c>
      <c r="E35" s="13">
        <v>96</v>
      </c>
      <c r="F35" s="13">
        <v>86</v>
      </c>
      <c r="G35" s="13">
        <v>86</v>
      </c>
      <c r="H35" s="13">
        <v>86</v>
      </c>
      <c r="I35" s="17" t="str">
        <f t="shared" si="0"/>
        <v>Tốt</v>
      </c>
      <c r="J35" s="13">
        <v>86</v>
      </c>
      <c r="K35" s="17" t="str">
        <f t="shared" si="1"/>
        <v>Tốt</v>
      </c>
    </row>
    <row r="36" spans="1:11" x14ac:dyDescent="0.25">
      <c r="A36" s="13">
        <v>24</v>
      </c>
      <c r="B36" s="13">
        <v>23020825</v>
      </c>
      <c r="C36" s="14" t="s">
        <v>635</v>
      </c>
      <c r="D36" s="15">
        <v>38391</v>
      </c>
      <c r="E36" s="13">
        <v>90</v>
      </c>
      <c r="F36" s="13">
        <v>90</v>
      </c>
      <c r="G36" s="13">
        <v>90</v>
      </c>
      <c r="H36" s="13">
        <v>90</v>
      </c>
      <c r="I36" s="17" t="str">
        <f t="shared" si="0"/>
        <v>Xuất sắc</v>
      </c>
      <c r="J36" s="13">
        <v>90</v>
      </c>
      <c r="K36" s="17" t="str">
        <f t="shared" si="1"/>
        <v>Xuất sắc</v>
      </c>
    </row>
    <row r="37" spans="1:11" x14ac:dyDescent="0.25">
      <c r="A37" s="13">
        <v>25</v>
      </c>
      <c r="B37" s="13">
        <v>23020827</v>
      </c>
      <c r="C37" s="14" t="s">
        <v>636</v>
      </c>
      <c r="D37" s="15">
        <v>38504</v>
      </c>
      <c r="E37" s="13">
        <v>96</v>
      </c>
      <c r="F37" s="13">
        <v>96</v>
      </c>
      <c r="G37" s="13">
        <v>96</v>
      </c>
      <c r="H37" s="13">
        <v>96</v>
      </c>
      <c r="I37" s="17" t="str">
        <f t="shared" si="0"/>
        <v>Xuất sắc</v>
      </c>
      <c r="J37" s="13">
        <v>96</v>
      </c>
      <c r="K37" s="17" t="str">
        <f t="shared" si="1"/>
        <v>Xuất sắc</v>
      </c>
    </row>
    <row r="38" spans="1:11" x14ac:dyDescent="0.25">
      <c r="A38" s="13">
        <v>26</v>
      </c>
      <c r="B38" s="13">
        <v>23020829</v>
      </c>
      <c r="C38" s="14" t="s">
        <v>637</v>
      </c>
      <c r="D38" s="15">
        <v>38649</v>
      </c>
      <c r="E38" s="13">
        <v>82</v>
      </c>
      <c r="F38" s="13">
        <v>82</v>
      </c>
      <c r="G38" s="13">
        <v>82</v>
      </c>
      <c r="H38" s="13">
        <v>82</v>
      </c>
      <c r="I38" s="17" t="str">
        <f t="shared" si="0"/>
        <v>Tốt</v>
      </c>
      <c r="J38" s="13">
        <v>82</v>
      </c>
      <c r="K38" s="17" t="str">
        <f t="shared" si="1"/>
        <v>Tốt</v>
      </c>
    </row>
    <row r="39" spans="1:11" x14ac:dyDescent="0.25">
      <c r="A39" s="13">
        <v>27</v>
      </c>
      <c r="B39" s="13">
        <v>23020831</v>
      </c>
      <c r="C39" s="14" t="s">
        <v>638</v>
      </c>
      <c r="D39" s="15">
        <v>38665</v>
      </c>
      <c r="E39" s="13">
        <v>90</v>
      </c>
      <c r="F39" s="13">
        <v>90</v>
      </c>
      <c r="G39" s="13">
        <v>90</v>
      </c>
      <c r="H39" s="13">
        <v>90</v>
      </c>
      <c r="I39" s="17" t="str">
        <f t="shared" si="0"/>
        <v>Xuất sắc</v>
      </c>
      <c r="J39" s="13">
        <v>90</v>
      </c>
      <c r="K39" s="17" t="str">
        <f t="shared" si="1"/>
        <v>Xuất sắc</v>
      </c>
    </row>
    <row r="40" spans="1:11" x14ac:dyDescent="0.25">
      <c r="A40" s="13">
        <v>28</v>
      </c>
      <c r="B40" s="13">
        <v>23020833</v>
      </c>
      <c r="C40" s="14" t="s">
        <v>639</v>
      </c>
      <c r="D40" s="15">
        <v>38570</v>
      </c>
      <c r="E40" s="13">
        <v>92</v>
      </c>
      <c r="F40" s="13">
        <v>92</v>
      </c>
      <c r="G40" s="13">
        <v>92</v>
      </c>
      <c r="H40" s="13">
        <v>92</v>
      </c>
      <c r="I40" s="17" t="str">
        <f t="shared" si="0"/>
        <v>Xuất sắc</v>
      </c>
      <c r="J40" s="13">
        <v>92</v>
      </c>
      <c r="K40" s="17" t="str">
        <f t="shared" si="1"/>
        <v>Xuất sắc</v>
      </c>
    </row>
    <row r="41" spans="1:11" x14ac:dyDescent="0.25">
      <c r="A41" s="13">
        <v>29</v>
      </c>
      <c r="B41" s="13">
        <v>23020835</v>
      </c>
      <c r="C41" s="14" t="s">
        <v>640</v>
      </c>
      <c r="D41" s="15">
        <v>38645</v>
      </c>
      <c r="E41" s="13">
        <v>90</v>
      </c>
      <c r="F41" s="13">
        <v>90</v>
      </c>
      <c r="G41" s="13">
        <v>90</v>
      </c>
      <c r="H41" s="13">
        <v>90</v>
      </c>
      <c r="I41" s="17" t="str">
        <f t="shared" si="0"/>
        <v>Xuất sắc</v>
      </c>
      <c r="J41" s="13">
        <v>90</v>
      </c>
      <c r="K41" s="17" t="str">
        <f t="shared" si="1"/>
        <v>Xuất sắc</v>
      </c>
    </row>
    <row r="42" spans="1:11" x14ac:dyDescent="0.25">
      <c r="A42" s="13">
        <v>30</v>
      </c>
      <c r="B42" s="13">
        <v>23020837</v>
      </c>
      <c r="C42" s="14" t="s">
        <v>641</v>
      </c>
      <c r="D42" s="15">
        <v>38674</v>
      </c>
      <c r="E42" s="13">
        <v>90</v>
      </c>
      <c r="F42" s="13">
        <v>90</v>
      </c>
      <c r="G42" s="13">
        <v>90</v>
      </c>
      <c r="H42" s="13">
        <v>90</v>
      </c>
      <c r="I42" s="17" t="str">
        <f t="shared" si="0"/>
        <v>Xuất sắc</v>
      </c>
      <c r="J42" s="13">
        <v>90</v>
      </c>
      <c r="K42" s="17" t="str">
        <f t="shared" si="1"/>
        <v>Xuất sắc</v>
      </c>
    </row>
    <row r="43" spans="1:11" x14ac:dyDescent="0.25">
      <c r="A43" s="13">
        <v>31</v>
      </c>
      <c r="B43" s="13">
        <v>23020839</v>
      </c>
      <c r="C43" s="14" t="s">
        <v>642</v>
      </c>
      <c r="D43" s="15">
        <v>38685</v>
      </c>
      <c r="E43" s="13">
        <v>94</v>
      </c>
      <c r="F43" s="13">
        <v>94</v>
      </c>
      <c r="G43" s="13">
        <v>94</v>
      </c>
      <c r="H43" s="13">
        <v>94</v>
      </c>
      <c r="I43" s="17" t="str">
        <f t="shared" si="0"/>
        <v>Xuất sắc</v>
      </c>
      <c r="J43" s="13">
        <v>94</v>
      </c>
      <c r="K43" s="17" t="str">
        <f t="shared" si="1"/>
        <v>Xuất sắc</v>
      </c>
    </row>
    <row r="44" spans="1:11" x14ac:dyDescent="0.25">
      <c r="A44" s="13">
        <v>32</v>
      </c>
      <c r="B44" s="13">
        <v>23020841</v>
      </c>
      <c r="C44" s="14" t="s">
        <v>272</v>
      </c>
      <c r="D44" s="15">
        <v>38542</v>
      </c>
      <c r="E44" s="13">
        <v>90</v>
      </c>
      <c r="F44" s="13">
        <v>90</v>
      </c>
      <c r="G44" s="13">
        <v>90</v>
      </c>
      <c r="H44" s="13">
        <v>90</v>
      </c>
      <c r="I44" s="17" t="str">
        <f t="shared" si="0"/>
        <v>Xuất sắc</v>
      </c>
      <c r="J44" s="13">
        <v>90</v>
      </c>
      <c r="K44" s="17" t="str">
        <f t="shared" si="1"/>
        <v>Xuất sắc</v>
      </c>
    </row>
    <row r="45" spans="1:11" x14ac:dyDescent="0.25">
      <c r="A45" s="13">
        <v>33</v>
      </c>
      <c r="B45" s="13">
        <v>23020843</v>
      </c>
      <c r="C45" s="14" t="s">
        <v>643</v>
      </c>
      <c r="D45" s="15">
        <v>38625</v>
      </c>
      <c r="E45" s="13">
        <v>80</v>
      </c>
      <c r="F45" s="13">
        <v>80</v>
      </c>
      <c r="G45" s="13">
        <v>80</v>
      </c>
      <c r="H45" s="13">
        <v>80</v>
      </c>
      <c r="I45" s="17" t="str">
        <f t="shared" si="0"/>
        <v>Tốt</v>
      </c>
      <c r="J45" s="13">
        <v>80</v>
      </c>
      <c r="K45" s="17" t="str">
        <f t="shared" si="1"/>
        <v>Tốt</v>
      </c>
    </row>
    <row r="46" spans="1:11" x14ac:dyDescent="0.25">
      <c r="A46" s="13">
        <v>34</v>
      </c>
      <c r="B46" s="13">
        <v>23020845</v>
      </c>
      <c r="C46" s="14" t="s">
        <v>644</v>
      </c>
      <c r="D46" s="15">
        <v>38616</v>
      </c>
      <c r="E46" s="13">
        <v>90</v>
      </c>
      <c r="F46" s="13">
        <v>90</v>
      </c>
      <c r="G46" s="13">
        <v>90</v>
      </c>
      <c r="H46" s="13">
        <v>90</v>
      </c>
      <c r="I46" s="17" t="str">
        <f t="shared" si="0"/>
        <v>Xuất sắc</v>
      </c>
      <c r="J46" s="13">
        <v>90</v>
      </c>
      <c r="K46" s="17" t="str">
        <f t="shared" si="1"/>
        <v>Xuất sắc</v>
      </c>
    </row>
    <row r="47" spans="1:11" x14ac:dyDescent="0.25">
      <c r="A47" s="13">
        <v>35</v>
      </c>
      <c r="B47" s="13">
        <v>23020847</v>
      </c>
      <c r="C47" s="14" t="s">
        <v>645</v>
      </c>
      <c r="D47" s="15">
        <v>38455</v>
      </c>
      <c r="E47" s="13">
        <v>85</v>
      </c>
      <c r="F47" s="13">
        <v>85</v>
      </c>
      <c r="G47" s="13">
        <v>85</v>
      </c>
      <c r="H47" s="13">
        <v>85</v>
      </c>
      <c r="I47" s="17" t="str">
        <f t="shared" si="0"/>
        <v>Tốt</v>
      </c>
      <c r="J47" s="13">
        <v>85</v>
      </c>
      <c r="K47" s="17" t="str">
        <f t="shared" si="1"/>
        <v>Tốt</v>
      </c>
    </row>
    <row r="48" spans="1:11" x14ac:dyDescent="0.25">
      <c r="A48" s="13">
        <v>36</v>
      </c>
      <c r="B48" s="13">
        <v>23020849</v>
      </c>
      <c r="C48" s="14" t="s">
        <v>646</v>
      </c>
      <c r="D48" s="15">
        <v>38691</v>
      </c>
      <c r="E48" s="13">
        <v>94</v>
      </c>
      <c r="F48" s="13">
        <v>94</v>
      </c>
      <c r="G48" s="13">
        <v>94</v>
      </c>
      <c r="H48" s="13">
        <v>94</v>
      </c>
      <c r="I48" s="17" t="str">
        <f t="shared" si="0"/>
        <v>Xuất sắc</v>
      </c>
      <c r="J48" s="13">
        <v>94</v>
      </c>
      <c r="K48" s="17" t="str">
        <f t="shared" si="1"/>
        <v>Xuất sắc</v>
      </c>
    </row>
    <row r="49" spans="1:11" x14ac:dyDescent="0.25">
      <c r="A49" s="13">
        <v>37</v>
      </c>
      <c r="B49" s="13">
        <v>23020851</v>
      </c>
      <c r="C49" s="14" t="s">
        <v>647</v>
      </c>
      <c r="D49" s="15">
        <v>38535</v>
      </c>
      <c r="E49" s="13">
        <v>90</v>
      </c>
      <c r="F49" s="13">
        <v>90</v>
      </c>
      <c r="G49" s="13">
        <v>90</v>
      </c>
      <c r="H49" s="13">
        <v>90</v>
      </c>
      <c r="I49" s="17" t="str">
        <f t="shared" si="0"/>
        <v>Xuất sắc</v>
      </c>
      <c r="J49" s="13">
        <v>90</v>
      </c>
      <c r="K49" s="17" t="str">
        <f t="shared" si="1"/>
        <v>Xuất sắc</v>
      </c>
    </row>
    <row r="50" spans="1:11" x14ac:dyDescent="0.25">
      <c r="A50" s="13">
        <v>38</v>
      </c>
      <c r="B50" s="13">
        <v>23020853</v>
      </c>
      <c r="C50" s="14" t="s">
        <v>648</v>
      </c>
      <c r="D50" s="15">
        <v>38659</v>
      </c>
      <c r="E50" s="13">
        <v>80</v>
      </c>
      <c r="F50" s="13">
        <v>80</v>
      </c>
      <c r="G50" s="13">
        <v>80</v>
      </c>
      <c r="H50" s="13">
        <v>80</v>
      </c>
      <c r="I50" s="17" t="str">
        <f t="shared" si="0"/>
        <v>Tốt</v>
      </c>
      <c r="J50" s="13">
        <v>80</v>
      </c>
      <c r="K50" s="17" t="str">
        <f t="shared" si="1"/>
        <v>Tốt</v>
      </c>
    </row>
    <row r="51" spans="1:11" x14ac:dyDescent="0.25">
      <c r="A51" s="13">
        <v>39</v>
      </c>
      <c r="B51" s="13">
        <v>23020855</v>
      </c>
      <c r="C51" s="14" t="s">
        <v>649</v>
      </c>
      <c r="D51" s="15">
        <v>38475</v>
      </c>
      <c r="E51" s="13">
        <v>90</v>
      </c>
      <c r="F51" s="13">
        <v>90</v>
      </c>
      <c r="G51" s="13">
        <v>90</v>
      </c>
      <c r="H51" s="13">
        <v>90</v>
      </c>
      <c r="I51" s="17" t="str">
        <f t="shared" si="0"/>
        <v>Xuất sắc</v>
      </c>
      <c r="J51" s="13">
        <v>90</v>
      </c>
      <c r="K51" s="17" t="str">
        <f t="shared" si="1"/>
        <v>Xuất sắc</v>
      </c>
    </row>
    <row r="52" spans="1:11" x14ac:dyDescent="0.25">
      <c r="A52" s="13">
        <v>40</v>
      </c>
      <c r="B52" s="13">
        <v>23020857</v>
      </c>
      <c r="C52" s="14" t="s">
        <v>650</v>
      </c>
      <c r="D52" s="15">
        <v>38529</v>
      </c>
      <c r="E52" s="13">
        <v>90</v>
      </c>
      <c r="F52" s="13">
        <v>90</v>
      </c>
      <c r="G52" s="13">
        <v>90</v>
      </c>
      <c r="H52" s="13">
        <v>90</v>
      </c>
      <c r="I52" s="17" t="str">
        <f t="shared" si="0"/>
        <v>Xuất sắc</v>
      </c>
      <c r="J52" s="13">
        <v>90</v>
      </c>
      <c r="K52" s="17" t="str">
        <f t="shared" si="1"/>
        <v>Xuất sắc</v>
      </c>
    </row>
    <row r="53" spans="1:11" x14ac:dyDescent="0.25">
      <c r="A53" s="13">
        <v>41</v>
      </c>
      <c r="B53" s="13">
        <v>23020859</v>
      </c>
      <c r="C53" s="14" t="s">
        <v>651</v>
      </c>
      <c r="D53" s="15">
        <v>38510</v>
      </c>
      <c r="E53" s="13">
        <v>80</v>
      </c>
      <c r="F53" s="13">
        <v>80</v>
      </c>
      <c r="G53" s="13">
        <v>80</v>
      </c>
      <c r="H53" s="13">
        <v>80</v>
      </c>
      <c r="I53" s="17" t="str">
        <f t="shared" si="0"/>
        <v>Tốt</v>
      </c>
      <c r="J53" s="13">
        <v>80</v>
      </c>
      <c r="K53" s="17" t="str">
        <f t="shared" si="1"/>
        <v>Tốt</v>
      </c>
    </row>
    <row r="54" spans="1:11" x14ac:dyDescent="0.25">
      <c r="A54" s="13">
        <v>42</v>
      </c>
      <c r="B54" s="13">
        <v>23020861</v>
      </c>
      <c r="C54" s="14" t="s">
        <v>652</v>
      </c>
      <c r="D54" s="15">
        <v>38550</v>
      </c>
      <c r="E54" s="13">
        <v>92</v>
      </c>
      <c r="F54" s="13">
        <v>92</v>
      </c>
      <c r="G54" s="13">
        <v>92</v>
      </c>
      <c r="H54" s="13">
        <v>92</v>
      </c>
      <c r="I54" s="17" t="str">
        <f t="shared" si="0"/>
        <v>Xuất sắc</v>
      </c>
      <c r="J54" s="13">
        <v>92</v>
      </c>
      <c r="K54" s="17" t="str">
        <f t="shared" si="1"/>
        <v>Xuất sắc</v>
      </c>
    </row>
    <row r="55" spans="1:11" x14ac:dyDescent="0.25">
      <c r="A55" s="13">
        <v>43</v>
      </c>
      <c r="B55" s="13">
        <v>23020863</v>
      </c>
      <c r="C55" s="14" t="s">
        <v>653</v>
      </c>
      <c r="D55" s="15">
        <v>38645</v>
      </c>
      <c r="E55" s="13">
        <v>96</v>
      </c>
      <c r="F55" s="13">
        <v>96</v>
      </c>
      <c r="G55" s="13">
        <v>96</v>
      </c>
      <c r="H55" s="13">
        <v>96</v>
      </c>
      <c r="I55" s="17" t="str">
        <f t="shared" si="0"/>
        <v>Xuất sắc</v>
      </c>
      <c r="J55" s="13">
        <v>96</v>
      </c>
      <c r="K55" s="17" t="str">
        <f t="shared" si="1"/>
        <v>Xuất sắc</v>
      </c>
    </row>
    <row r="56" spans="1:11" x14ac:dyDescent="0.25">
      <c r="A56" s="13">
        <v>44</v>
      </c>
      <c r="B56" s="13">
        <v>23020867</v>
      </c>
      <c r="C56" s="14" t="s">
        <v>654</v>
      </c>
      <c r="D56" s="15">
        <v>38694</v>
      </c>
      <c r="E56" s="13">
        <v>92</v>
      </c>
      <c r="F56" s="13">
        <v>92</v>
      </c>
      <c r="G56" s="13">
        <v>92</v>
      </c>
      <c r="H56" s="13">
        <v>92</v>
      </c>
      <c r="I56" s="17" t="str">
        <f t="shared" si="0"/>
        <v>Xuất sắc</v>
      </c>
      <c r="J56" s="13">
        <v>92</v>
      </c>
      <c r="K56" s="17" t="str">
        <f t="shared" si="1"/>
        <v>Xuất sắc</v>
      </c>
    </row>
    <row r="57" spans="1:11" x14ac:dyDescent="0.25">
      <c r="A57" s="13">
        <v>45</v>
      </c>
      <c r="B57" s="13">
        <v>23020869</v>
      </c>
      <c r="C57" s="14" t="s">
        <v>655</v>
      </c>
      <c r="D57" s="15">
        <v>37505</v>
      </c>
      <c r="E57" s="13">
        <v>80</v>
      </c>
      <c r="F57" s="13">
        <v>80</v>
      </c>
      <c r="G57" s="13">
        <v>80</v>
      </c>
      <c r="H57" s="13">
        <v>80</v>
      </c>
      <c r="I57" s="17" t="str">
        <f t="shared" si="0"/>
        <v>Tốt</v>
      </c>
      <c r="J57" s="13">
        <v>80</v>
      </c>
      <c r="K57" s="17" t="str">
        <f t="shared" si="1"/>
        <v>Tốt</v>
      </c>
    </row>
    <row r="58" spans="1:11" x14ac:dyDescent="0.25">
      <c r="A58" s="13">
        <v>46</v>
      </c>
      <c r="B58" s="13">
        <v>23020871</v>
      </c>
      <c r="C58" s="14" t="s">
        <v>656</v>
      </c>
      <c r="D58" s="15">
        <v>38585</v>
      </c>
      <c r="E58" s="13">
        <v>90</v>
      </c>
      <c r="F58" s="13">
        <v>90</v>
      </c>
      <c r="G58" s="13">
        <v>90</v>
      </c>
      <c r="H58" s="13">
        <v>90</v>
      </c>
      <c r="I58" s="17" t="str">
        <f t="shared" si="0"/>
        <v>Xuất sắc</v>
      </c>
      <c r="J58" s="13">
        <v>90</v>
      </c>
      <c r="K58" s="17" t="str">
        <f t="shared" si="1"/>
        <v>Xuất sắc</v>
      </c>
    </row>
    <row r="59" spans="1:11" x14ac:dyDescent="0.25">
      <c r="A59" s="13">
        <v>47</v>
      </c>
      <c r="B59" s="13">
        <v>23020873</v>
      </c>
      <c r="C59" s="14" t="s">
        <v>657</v>
      </c>
      <c r="D59" s="15">
        <v>38503</v>
      </c>
      <c r="E59" s="13">
        <v>92</v>
      </c>
      <c r="F59" s="13">
        <v>92</v>
      </c>
      <c r="G59" s="13">
        <v>92</v>
      </c>
      <c r="H59" s="13">
        <v>92</v>
      </c>
      <c r="I59" s="17" t="str">
        <f t="shared" si="0"/>
        <v>Xuất sắc</v>
      </c>
      <c r="J59" s="13">
        <v>92</v>
      </c>
      <c r="K59" s="17" t="str">
        <f t="shared" si="1"/>
        <v>Xuất sắc</v>
      </c>
    </row>
    <row r="60" spans="1:11" x14ac:dyDescent="0.25">
      <c r="A60" s="13">
        <v>48</v>
      </c>
      <c r="B60" s="13">
        <v>23020875</v>
      </c>
      <c r="C60" s="14" t="s">
        <v>658</v>
      </c>
      <c r="D60" s="15">
        <v>38603</v>
      </c>
      <c r="E60" s="13">
        <v>80</v>
      </c>
      <c r="F60" s="13">
        <v>80</v>
      </c>
      <c r="G60" s="13">
        <v>80</v>
      </c>
      <c r="H60" s="13">
        <v>80</v>
      </c>
      <c r="I60" s="17" t="str">
        <f t="shared" si="0"/>
        <v>Tốt</v>
      </c>
      <c r="J60" s="13">
        <v>80</v>
      </c>
      <c r="K60" s="17" t="str">
        <f t="shared" si="1"/>
        <v>Tốt</v>
      </c>
    </row>
    <row r="61" spans="1:11" x14ac:dyDescent="0.25">
      <c r="A61" s="13">
        <v>49</v>
      </c>
      <c r="B61" s="13">
        <v>23020877</v>
      </c>
      <c r="C61" s="14" t="s">
        <v>659</v>
      </c>
      <c r="D61" s="15">
        <v>38415</v>
      </c>
      <c r="E61" s="13">
        <v>92</v>
      </c>
      <c r="F61" s="13">
        <v>92</v>
      </c>
      <c r="G61" s="13">
        <v>92</v>
      </c>
      <c r="H61" s="13">
        <v>92</v>
      </c>
      <c r="I61" s="17" t="str">
        <f t="shared" si="0"/>
        <v>Xuất sắc</v>
      </c>
      <c r="J61" s="13">
        <v>92</v>
      </c>
      <c r="K61" s="17" t="str">
        <f t="shared" si="1"/>
        <v>Xuất sắc</v>
      </c>
    </row>
    <row r="62" spans="1:11" x14ac:dyDescent="0.25">
      <c r="A62" s="13">
        <v>50</v>
      </c>
      <c r="B62" s="13">
        <v>23020879</v>
      </c>
      <c r="C62" s="14" t="s">
        <v>660</v>
      </c>
      <c r="D62" s="15">
        <v>38515</v>
      </c>
      <c r="E62" s="13">
        <v>92</v>
      </c>
      <c r="F62" s="13">
        <v>92</v>
      </c>
      <c r="G62" s="13">
        <v>92</v>
      </c>
      <c r="H62" s="13">
        <v>92</v>
      </c>
      <c r="I62" s="17" t="str">
        <f t="shared" si="0"/>
        <v>Xuất sắc</v>
      </c>
      <c r="J62" s="13">
        <v>92</v>
      </c>
      <c r="K62" s="17" t="str">
        <f t="shared" si="1"/>
        <v>Xuất sắc</v>
      </c>
    </row>
    <row r="63" spans="1:11" x14ac:dyDescent="0.25">
      <c r="A63" s="13">
        <v>51</v>
      </c>
      <c r="B63" s="13">
        <v>23020881</v>
      </c>
      <c r="C63" s="14" t="s">
        <v>661</v>
      </c>
      <c r="D63" s="15">
        <v>38389</v>
      </c>
      <c r="E63" s="13">
        <v>92</v>
      </c>
      <c r="F63" s="13">
        <v>92</v>
      </c>
      <c r="G63" s="13">
        <v>92</v>
      </c>
      <c r="H63" s="13">
        <v>92</v>
      </c>
      <c r="I63" s="17" t="str">
        <f t="shared" si="0"/>
        <v>Xuất sắc</v>
      </c>
      <c r="J63" s="13">
        <v>92</v>
      </c>
      <c r="K63" s="17" t="str">
        <f t="shared" si="1"/>
        <v>Xuất sắc</v>
      </c>
    </row>
    <row r="64" spans="1:11" x14ac:dyDescent="0.25">
      <c r="A64" s="13">
        <v>52</v>
      </c>
      <c r="B64" s="13">
        <v>23020883</v>
      </c>
      <c r="C64" s="14" t="s">
        <v>662</v>
      </c>
      <c r="D64" s="15">
        <v>38354</v>
      </c>
      <c r="E64" s="13">
        <v>80</v>
      </c>
      <c r="F64" s="13">
        <v>80</v>
      </c>
      <c r="G64" s="13">
        <v>80</v>
      </c>
      <c r="H64" s="13">
        <v>80</v>
      </c>
      <c r="I64" s="17" t="str">
        <f t="shared" si="0"/>
        <v>Tốt</v>
      </c>
      <c r="J64" s="13">
        <v>80</v>
      </c>
      <c r="K64" s="17" t="str">
        <f t="shared" si="1"/>
        <v>Tốt</v>
      </c>
    </row>
    <row r="65" spans="1:11" x14ac:dyDescent="0.25">
      <c r="A65" s="13">
        <v>53</v>
      </c>
      <c r="B65" s="13">
        <v>23020885</v>
      </c>
      <c r="C65" s="14" t="s">
        <v>663</v>
      </c>
      <c r="D65" s="15">
        <v>38465</v>
      </c>
      <c r="E65" s="13">
        <v>80</v>
      </c>
      <c r="F65" s="13">
        <v>80</v>
      </c>
      <c r="G65" s="13">
        <v>80</v>
      </c>
      <c r="H65" s="13">
        <v>80</v>
      </c>
      <c r="I65" s="17" t="str">
        <f t="shared" si="0"/>
        <v>Tốt</v>
      </c>
      <c r="J65" s="13">
        <v>80</v>
      </c>
      <c r="K65" s="17" t="str">
        <f t="shared" si="1"/>
        <v>Tốt</v>
      </c>
    </row>
    <row r="66" spans="1:11" x14ac:dyDescent="0.25">
      <c r="A66" s="13">
        <v>54</v>
      </c>
      <c r="B66" s="13">
        <v>23020887</v>
      </c>
      <c r="C66" s="14" t="s">
        <v>664</v>
      </c>
      <c r="D66" s="15">
        <v>38396</v>
      </c>
      <c r="E66" s="13">
        <v>100</v>
      </c>
      <c r="F66" s="13">
        <v>100</v>
      </c>
      <c r="G66" s="13">
        <v>100</v>
      </c>
      <c r="H66" s="13">
        <v>100</v>
      </c>
      <c r="I66" s="17" t="str">
        <f t="shared" si="0"/>
        <v>Xuất sắc</v>
      </c>
      <c r="J66" s="13">
        <v>100</v>
      </c>
      <c r="K66" s="17" t="str">
        <f t="shared" si="1"/>
        <v>Xuất sắc</v>
      </c>
    </row>
    <row r="67" spans="1:11" x14ac:dyDescent="0.25">
      <c r="A67" s="13">
        <v>55</v>
      </c>
      <c r="B67" s="13">
        <v>23020889</v>
      </c>
      <c r="C67" s="14" t="s">
        <v>665</v>
      </c>
      <c r="D67" s="15">
        <v>38694</v>
      </c>
      <c r="E67" s="13">
        <v>92</v>
      </c>
      <c r="F67" s="13">
        <v>92</v>
      </c>
      <c r="G67" s="13">
        <v>92</v>
      </c>
      <c r="H67" s="13">
        <v>92</v>
      </c>
      <c r="I67" s="17" t="str">
        <f t="shared" si="0"/>
        <v>Xuất sắc</v>
      </c>
      <c r="J67" s="13">
        <v>92</v>
      </c>
      <c r="K67" s="17" t="str">
        <f t="shared" si="1"/>
        <v>Xuất sắc</v>
      </c>
    </row>
    <row r="68" spans="1:11" x14ac:dyDescent="0.25">
      <c r="A68" s="13">
        <v>56</v>
      </c>
      <c r="B68" s="13">
        <v>23020893</v>
      </c>
      <c r="C68" s="14" t="s">
        <v>666</v>
      </c>
      <c r="D68" s="15">
        <v>38581</v>
      </c>
      <c r="E68" s="13">
        <v>90</v>
      </c>
      <c r="F68" s="13">
        <v>90</v>
      </c>
      <c r="G68" s="13">
        <v>90</v>
      </c>
      <c r="H68" s="13">
        <v>90</v>
      </c>
      <c r="I68" s="17" t="str">
        <f t="shared" si="0"/>
        <v>Xuất sắc</v>
      </c>
      <c r="J68" s="13">
        <v>90</v>
      </c>
      <c r="K68" s="17" t="str">
        <f t="shared" si="1"/>
        <v>Xuất sắc</v>
      </c>
    </row>
    <row r="69" spans="1:11" x14ac:dyDescent="0.25">
      <c r="A69" s="13">
        <v>57</v>
      </c>
      <c r="B69" s="13">
        <v>23020895</v>
      </c>
      <c r="C69" s="14" t="s">
        <v>667</v>
      </c>
      <c r="D69" s="15">
        <v>38620</v>
      </c>
      <c r="E69" s="13">
        <v>90</v>
      </c>
      <c r="F69" s="13">
        <v>90</v>
      </c>
      <c r="G69" s="13">
        <v>90</v>
      </c>
      <c r="H69" s="13">
        <v>90</v>
      </c>
      <c r="I69" s="17" t="str">
        <f t="shared" si="0"/>
        <v>Xuất sắc</v>
      </c>
      <c r="J69" s="13">
        <v>90</v>
      </c>
      <c r="K69" s="17" t="str">
        <f t="shared" si="1"/>
        <v>Xuất sắc</v>
      </c>
    </row>
    <row r="70" spans="1:11" x14ac:dyDescent="0.25">
      <c r="A70" s="13">
        <v>58</v>
      </c>
      <c r="B70" s="13">
        <v>23020897</v>
      </c>
      <c r="C70" s="14" t="s">
        <v>500</v>
      </c>
      <c r="D70" s="15">
        <v>38641</v>
      </c>
      <c r="E70" s="13">
        <v>90</v>
      </c>
      <c r="F70" s="13">
        <v>90</v>
      </c>
      <c r="G70" s="13">
        <v>90</v>
      </c>
      <c r="H70" s="13">
        <v>90</v>
      </c>
      <c r="I70" s="17" t="str">
        <f t="shared" si="0"/>
        <v>Xuất sắc</v>
      </c>
      <c r="J70" s="13">
        <v>90</v>
      </c>
      <c r="K70" s="17" t="str">
        <f t="shared" si="1"/>
        <v>Xuất sắc</v>
      </c>
    </row>
    <row r="72" spans="1:11" x14ac:dyDescent="0.25">
      <c r="A72" s="38" t="s">
        <v>475</v>
      </c>
      <c r="B72" s="38"/>
      <c r="C72" s="38"/>
    </row>
  </sheetData>
  <sortState xmlns:xlrd2="http://schemas.microsoft.com/office/spreadsheetml/2017/richdata2" ref="A13:K70">
    <sortCondition ref="B13:B70"/>
  </sortState>
  <mergeCells count="16">
    <mergeCell ref="A6:K6"/>
    <mergeCell ref="A1:D1"/>
    <mergeCell ref="G1:K1"/>
    <mergeCell ref="A2:D2"/>
    <mergeCell ref="G2:K2"/>
    <mergeCell ref="A5:K5"/>
    <mergeCell ref="A72:C72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K66ECE</vt:lpstr>
      <vt:lpstr>K66EEC1</vt:lpstr>
      <vt:lpstr>K66EEC2</vt:lpstr>
      <vt:lpstr>K66ERE</vt:lpstr>
      <vt:lpstr>K67ECE1</vt:lpstr>
      <vt:lpstr>K67ECE2</vt:lpstr>
      <vt:lpstr>K67EEC</vt:lpstr>
      <vt:lpstr>K67ERE</vt:lpstr>
      <vt:lpstr>K68ECE1</vt:lpstr>
      <vt:lpstr>K68ECE2</vt:lpstr>
      <vt:lpstr>K68ERE</vt:lpstr>
      <vt:lpstr>K69ECE1</vt:lpstr>
      <vt:lpstr>K69ECE2</vt:lpstr>
      <vt:lpstr>K69ECE3</vt:lpstr>
      <vt:lpstr>K69ECE4</vt:lpstr>
      <vt:lpstr>K69ECE5</vt:lpstr>
      <vt:lpstr>K69ECE6</vt:lpstr>
      <vt:lpstr>K69ECE7</vt:lpstr>
      <vt:lpstr>K69ECE8</vt:lpstr>
      <vt:lpstr>K69EEC1</vt:lpstr>
      <vt:lpstr>K69EEC2</vt:lpstr>
      <vt:lpstr>K69EEC3</vt:lpstr>
      <vt:lpstr>K69EEC4</vt:lpstr>
      <vt:lpstr>K69EEC5</vt:lpstr>
      <vt:lpstr>K69EEC6</vt:lpstr>
      <vt:lpstr>K69EEC7</vt:lpstr>
      <vt:lpstr>K69EEC8</vt:lpstr>
      <vt:lpstr>K69ERE1</vt:lpstr>
      <vt:lpstr>K69ERE2</vt:lpstr>
      <vt:lpstr>Thống kê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</dc:creator>
  <cp:lastModifiedBy>Nguyễn Thị Huế</cp:lastModifiedBy>
  <dcterms:created xsi:type="dcterms:W3CDTF">2015-06-05T18:17:20Z</dcterms:created>
  <dcterms:modified xsi:type="dcterms:W3CDTF">2025-03-22T08:55:55Z</dcterms:modified>
</cp:coreProperties>
</file>