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B5CDE329-E948-4C7B-9A96-0A218BF5EF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CN" sheetId="44" r:id="rId1"/>
    <sheet name="K66IS" sheetId="45" r:id="rId2"/>
    <sheet name="K66IT1" sheetId="37" r:id="rId3"/>
    <sheet name="k66IT2" sheetId="38" r:id="rId4"/>
    <sheet name="K66IT3" sheetId="39" r:id="rId5"/>
    <sheet name="K66IT15" sheetId="40" r:id="rId6"/>
    <sheet name="K66IT20" sheetId="41" r:id="rId7"/>
    <sheet name="K66CS1" sheetId="43" r:id="rId8"/>
    <sheet name="K66CS2" sheetId="35" r:id="rId9"/>
    <sheet name="K66CS3" sheetId="36" r:id="rId10"/>
    <sheet name="K67CN" sheetId="42" r:id="rId11"/>
    <sheet name="K67IS" sheetId="47" r:id="rId12"/>
    <sheet name="K67CS1" sheetId="48" r:id="rId13"/>
    <sheet name="K67CS2" sheetId="49" r:id="rId14"/>
    <sheet name="K67CS3" sheetId="50" r:id="rId15"/>
    <sheet name="K67CS4" sheetId="51" r:id="rId16"/>
    <sheet name="K67IT1" sheetId="52" r:id="rId17"/>
    <sheet name="K67IT2" sheetId="53" r:id="rId18"/>
    <sheet name="K67IT15" sheetId="54" r:id="rId19"/>
    <sheet name="K67IT20" sheetId="55" r:id="rId20"/>
    <sheet name="K68CN" sheetId="56" r:id="rId21"/>
    <sheet name="K68IS" sheetId="57" r:id="rId22"/>
    <sheet name="K68CS1" sheetId="58" r:id="rId23"/>
    <sheet name="K68CS2" sheetId="59" r:id="rId24"/>
    <sheet name="K68CS3" sheetId="60" r:id="rId25"/>
    <sheet name="K68CS4" sheetId="61" r:id="rId26"/>
    <sheet name="K68IT1" sheetId="62" r:id="rId27"/>
    <sheet name="K68IT2" sheetId="63" r:id="rId28"/>
    <sheet name="K68IT3" sheetId="64" r:id="rId29"/>
    <sheet name="K68IT20" sheetId="65" r:id="rId30"/>
    <sheet name="K69CN1" sheetId="66" r:id="rId31"/>
    <sheet name="K69CN2" sheetId="67" r:id="rId32"/>
    <sheet name="K69CS1" sheetId="68" r:id="rId33"/>
    <sheet name="K69CS2" sheetId="69" r:id="rId34"/>
    <sheet name="K69CS3" sheetId="70" r:id="rId35"/>
    <sheet name="K69CS4" sheetId="71" r:id="rId36"/>
    <sheet name="K69CS5" sheetId="72" r:id="rId37"/>
    <sheet name="K69CS6" sheetId="73" r:id="rId38"/>
    <sheet name="K69CS7" sheetId="74" r:id="rId39"/>
    <sheet name="K69CS8" sheetId="75" r:id="rId40"/>
    <sheet name="K69IS1" sheetId="76" r:id="rId41"/>
    <sheet name="K69IS2" sheetId="77" r:id="rId42"/>
    <sheet name="K69IS3" sheetId="78" r:id="rId43"/>
    <sheet name="K69IS4" sheetId="79" r:id="rId44"/>
    <sheet name="Thống kê khoa CNTT" sheetId="34" r:id="rId4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34" l="1"/>
  <c r="O29" i="34" s="1"/>
  <c r="L29" i="34"/>
  <c r="J29" i="34"/>
  <c r="C16" i="34"/>
  <c r="Q10" i="34"/>
  <c r="Q11" i="34"/>
  <c r="Q12" i="34"/>
  <c r="Q13" i="34"/>
  <c r="Q14" i="34"/>
  <c r="Q15" i="34"/>
  <c r="Q17" i="34"/>
  <c r="Q18" i="34"/>
  <c r="Q19" i="34"/>
  <c r="Q20" i="34"/>
  <c r="Q21" i="34"/>
  <c r="Q22" i="34"/>
  <c r="Q23" i="34"/>
  <c r="Q24" i="34"/>
  <c r="Q25" i="34"/>
  <c r="Q26" i="34"/>
  <c r="Q27" i="34"/>
  <c r="Q28" i="34"/>
  <c r="Q30" i="34"/>
  <c r="Q31" i="34"/>
  <c r="Q32" i="34"/>
  <c r="Q33" i="34"/>
  <c r="Q34" i="34"/>
  <c r="Q35" i="34"/>
  <c r="Q36" i="34"/>
  <c r="Q37" i="34"/>
  <c r="Q38" i="34"/>
  <c r="Q39" i="34"/>
  <c r="Q40" i="34"/>
  <c r="Q41" i="34"/>
  <c r="Q42" i="34"/>
  <c r="Q43" i="34"/>
  <c r="Q44" i="34"/>
  <c r="Q45" i="34"/>
  <c r="Q46" i="34"/>
  <c r="Q47" i="34"/>
  <c r="Q48" i="34"/>
  <c r="Q49" i="34"/>
  <c r="Q50" i="34"/>
  <c r="Q51" i="34"/>
  <c r="Q52" i="34"/>
  <c r="Q53" i="34"/>
  <c r="P54" i="34"/>
  <c r="P26" i="34"/>
  <c r="P27" i="34"/>
  <c r="P28" i="34"/>
  <c r="P30" i="34"/>
  <c r="P31" i="34"/>
  <c r="P32" i="34"/>
  <c r="P33" i="34"/>
  <c r="P34" i="34"/>
  <c r="P35" i="34"/>
  <c r="P36" i="34"/>
  <c r="P37" i="34"/>
  <c r="P38" i="34"/>
  <c r="P39" i="34"/>
  <c r="P40" i="34"/>
  <c r="P41" i="34"/>
  <c r="P42" i="34"/>
  <c r="P43" i="34"/>
  <c r="P44" i="34"/>
  <c r="P45" i="34"/>
  <c r="P46" i="34"/>
  <c r="P47" i="34"/>
  <c r="P48" i="34"/>
  <c r="P49" i="34"/>
  <c r="P50" i="34"/>
  <c r="P51" i="34"/>
  <c r="P52" i="34"/>
  <c r="P53" i="34"/>
  <c r="P10" i="34"/>
  <c r="P11" i="34"/>
  <c r="P12" i="34"/>
  <c r="P13" i="34"/>
  <c r="P14" i="34"/>
  <c r="P15" i="34"/>
  <c r="P16" i="34"/>
  <c r="P17" i="34"/>
  <c r="N53" i="34"/>
  <c r="L53" i="34"/>
  <c r="M53" i="34" s="1"/>
  <c r="J53" i="34"/>
  <c r="H53" i="34"/>
  <c r="I53" i="34" s="1"/>
  <c r="F53" i="34"/>
  <c r="D53" i="34"/>
  <c r="G53" i="34"/>
  <c r="N52" i="34"/>
  <c r="L52" i="34"/>
  <c r="M52" i="34" s="1"/>
  <c r="J52" i="34"/>
  <c r="K52" i="34" s="1"/>
  <c r="H52" i="34"/>
  <c r="I52" i="34" s="1"/>
  <c r="F52" i="34"/>
  <c r="G52" i="34" s="1"/>
  <c r="D52" i="34"/>
  <c r="N51" i="34"/>
  <c r="L51" i="34"/>
  <c r="J51" i="34"/>
  <c r="K51" i="34" s="1"/>
  <c r="H51" i="34"/>
  <c r="F51" i="34"/>
  <c r="G51" i="34" s="1"/>
  <c r="D51" i="34"/>
  <c r="N50" i="34"/>
  <c r="L50" i="34"/>
  <c r="M50" i="34" s="1"/>
  <c r="J50" i="34"/>
  <c r="H50" i="34"/>
  <c r="F50" i="34"/>
  <c r="D50" i="34"/>
  <c r="N49" i="34"/>
  <c r="O49" i="34" s="1"/>
  <c r="L49" i="34"/>
  <c r="J49" i="34"/>
  <c r="K49" i="34" s="1"/>
  <c r="H49" i="34"/>
  <c r="F49" i="34"/>
  <c r="D49" i="34"/>
  <c r="F48" i="34"/>
  <c r="N48" i="34"/>
  <c r="L48" i="34"/>
  <c r="J48" i="34"/>
  <c r="H48" i="34"/>
  <c r="D48" i="34"/>
  <c r="N47" i="34"/>
  <c r="O47" i="34" s="1"/>
  <c r="L47" i="34"/>
  <c r="M47" i="34" s="1"/>
  <c r="J47" i="34"/>
  <c r="H47" i="34"/>
  <c r="I47" i="34" s="1"/>
  <c r="F47" i="34"/>
  <c r="D47" i="34"/>
  <c r="N46" i="34"/>
  <c r="L46" i="34"/>
  <c r="J46" i="34"/>
  <c r="H46" i="34"/>
  <c r="F46" i="34"/>
  <c r="D46" i="34"/>
  <c r="C53" i="34"/>
  <c r="C52" i="34"/>
  <c r="C51" i="34"/>
  <c r="C50" i="34"/>
  <c r="C49" i="34"/>
  <c r="C48" i="34"/>
  <c r="O48" i="34" s="1"/>
  <c r="C47" i="34"/>
  <c r="C46" i="34"/>
  <c r="N45" i="34"/>
  <c r="L45" i="34"/>
  <c r="J45" i="34"/>
  <c r="H45" i="34"/>
  <c r="F45" i="34"/>
  <c r="D45" i="34"/>
  <c r="C45" i="34"/>
  <c r="O45" i="34" s="1"/>
  <c r="N44" i="34"/>
  <c r="L44" i="34"/>
  <c r="J44" i="34"/>
  <c r="H44" i="34"/>
  <c r="F44" i="34"/>
  <c r="D44" i="34"/>
  <c r="C44" i="34"/>
  <c r="N43" i="34"/>
  <c r="O43" i="34" s="1"/>
  <c r="L43" i="34"/>
  <c r="J43" i="34"/>
  <c r="H43" i="34"/>
  <c r="F43" i="34"/>
  <c r="G43" i="34" s="1"/>
  <c r="D43" i="34"/>
  <c r="C43" i="34"/>
  <c r="N42" i="34"/>
  <c r="L42" i="34"/>
  <c r="M42" i="34" s="1"/>
  <c r="J42" i="34"/>
  <c r="H42" i="34"/>
  <c r="F42" i="34"/>
  <c r="D42" i="34"/>
  <c r="E42" i="34" s="1"/>
  <c r="C42" i="34"/>
  <c r="N41" i="34"/>
  <c r="L41" i="34"/>
  <c r="J41" i="34"/>
  <c r="H41" i="34"/>
  <c r="F41" i="34"/>
  <c r="D41" i="34"/>
  <c r="C41" i="34"/>
  <c r="G41" i="34" s="1"/>
  <c r="N40" i="34"/>
  <c r="L40" i="34"/>
  <c r="J40" i="34"/>
  <c r="H40" i="34"/>
  <c r="I40" i="34" s="1"/>
  <c r="F40" i="34"/>
  <c r="G40" i="34" s="1"/>
  <c r="D40" i="34"/>
  <c r="C40" i="34"/>
  <c r="N39" i="34"/>
  <c r="O39" i="34" s="1"/>
  <c r="L39" i="34"/>
  <c r="J39" i="34"/>
  <c r="H39" i="34"/>
  <c r="F39" i="34"/>
  <c r="G39" i="34" s="1"/>
  <c r="D39" i="34"/>
  <c r="E39" i="34" s="1"/>
  <c r="C39" i="34"/>
  <c r="N38" i="34"/>
  <c r="L38" i="34"/>
  <c r="M38" i="34" s="1"/>
  <c r="J38" i="34"/>
  <c r="H38" i="34"/>
  <c r="F38" i="34"/>
  <c r="D38" i="34"/>
  <c r="C38" i="34"/>
  <c r="N37" i="34"/>
  <c r="L37" i="34"/>
  <c r="J37" i="34"/>
  <c r="H37" i="34"/>
  <c r="F37" i="34"/>
  <c r="D37" i="34"/>
  <c r="C37" i="34"/>
  <c r="O37" i="34" s="1"/>
  <c r="N36" i="34"/>
  <c r="L36" i="34"/>
  <c r="J36" i="34"/>
  <c r="H36" i="34"/>
  <c r="I36" i="34" s="1"/>
  <c r="F36" i="34"/>
  <c r="D36" i="34"/>
  <c r="E36" i="34" s="1"/>
  <c r="C36" i="34"/>
  <c r="N35" i="34"/>
  <c r="O35" i="34" s="1"/>
  <c r="L35" i="34"/>
  <c r="J35" i="34"/>
  <c r="H35" i="34"/>
  <c r="F35" i="34"/>
  <c r="G35" i="34" s="1"/>
  <c r="D35" i="34"/>
  <c r="E35" i="34" s="1"/>
  <c r="C35" i="34"/>
  <c r="N34" i="34"/>
  <c r="L34" i="34"/>
  <c r="J34" i="34"/>
  <c r="H34" i="34"/>
  <c r="F34" i="34"/>
  <c r="G34" i="34" s="1"/>
  <c r="D34" i="34"/>
  <c r="E34" i="34" s="1"/>
  <c r="C34" i="34"/>
  <c r="N33" i="34"/>
  <c r="L33" i="34"/>
  <c r="J33" i="34"/>
  <c r="H33" i="34"/>
  <c r="F33" i="34"/>
  <c r="D33" i="34"/>
  <c r="C33" i="34"/>
  <c r="M33" i="34" s="1"/>
  <c r="N32" i="34"/>
  <c r="L32" i="34"/>
  <c r="J32" i="34"/>
  <c r="H32" i="34"/>
  <c r="F32" i="34"/>
  <c r="D32" i="34"/>
  <c r="E32" i="34" s="1"/>
  <c r="C32" i="34"/>
  <c r="N31" i="34"/>
  <c r="O31" i="34" s="1"/>
  <c r="L31" i="34"/>
  <c r="J31" i="34"/>
  <c r="H31" i="34"/>
  <c r="F31" i="34"/>
  <c r="G31" i="34" s="1"/>
  <c r="D31" i="34"/>
  <c r="C31" i="34"/>
  <c r="I31" i="34" s="1"/>
  <c r="N30" i="34"/>
  <c r="L30" i="34"/>
  <c r="J30" i="34"/>
  <c r="H30" i="34"/>
  <c r="F30" i="34"/>
  <c r="D30" i="34"/>
  <c r="E30" i="34" s="1"/>
  <c r="C30" i="34"/>
  <c r="H29" i="34"/>
  <c r="F29" i="34"/>
  <c r="D29" i="34"/>
  <c r="C29" i="34"/>
  <c r="E29" i="34" s="1"/>
  <c r="N28" i="34"/>
  <c r="L28" i="34"/>
  <c r="J28" i="34"/>
  <c r="H28" i="34"/>
  <c r="F28" i="34"/>
  <c r="D28" i="34"/>
  <c r="C28" i="34"/>
  <c r="N27" i="34"/>
  <c r="L27" i="34"/>
  <c r="J27" i="34"/>
  <c r="K27" i="34" s="1"/>
  <c r="H27" i="34"/>
  <c r="F27" i="34"/>
  <c r="G27" i="34" s="1"/>
  <c r="D27" i="34"/>
  <c r="C27" i="34"/>
  <c r="M27" i="34" s="1"/>
  <c r="O52" i="34"/>
  <c r="N26" i="34"/>
  <c r="O26" i="34" s="1"/>
  <c r="L26" i="34"/>
  <c r="J26" i="34"/>
  <c r="K26" i="34" s="1"/>
  <c r="H26" i="34"/>
  <c r="F26" i="34"/>
  <c r="G26" i="34" s="1"/>
  <c r="M30" i="34"/>
  <c r="M31" i="34"/>
  <c r="M40" i="34"/>
  <c r="M43" i="34"/>
  <c r="M49" i="34"/>
  <c r="K29" i="34"/>
  <c r="K34" i="34"/>
  <c r="K35" i="34"/>
  <c r="K38" i="34"/>
  <c r="K39" i="34"/>
  <c r="K42" i="34"/>
  <c r="K47" i="34"/>
  <c r="I26" i="34"/>
  <c r="I35" i="34"/>
  <c r="I43" i="34"/>
  <c r="I49" i="34"/>
  <c r="G32" i="34"/>
  <c r="G48" i="34"/>
  <c r="G49" i="34"/>
  <c r="G50" i="34"/>
  <c r="E26" i="34"/>
  <c r="E31" i="34"/>
  <c r="E40" i="34"/>
  <c r="E43" i="34"/>
  <c r="E44" i="34"/>
  <c r="D26" i="34"/>
  <c r="F21" i="34"/>
  <c r="H21" i="34"/>
  <c r="J21" i="34"/>
  <c r="L21" i="34"/>
  <c r="N21" i="34"/>
  <c r="D21" i="34"/>
  <c r="C21" i="34"/>
  <c r="C26" i="34"/>
  <c r="L24" i="34"/>
  <c r="N24" i="34"/>
  <c r="N25" i="34"/>
  <c r="L25" i="34"/>
  <c r="J25" i="34"/>
  <c r="H25" i="34"/>
  <c r="F25" i="34"/>
  <c r="D25" i="34"/>
  <c r="C25" i="34"/>
  <c r="J24" i="34"/>
  <c r="H24" i="34"/>
  <c r="F24" i="34"/>
  <c r="D24" i="34"/>
  <c r="C24" i="34"/>
  <c r="N23" i="34"/>
  <c r="L23" i="34"/>
  <c r="J23" i="34"/>
  <c r="H23" i="34"/>
  <c r="F23" i="34"/>
  <c r="D23" i="34"/>
  <c r="C23" i="34"/>
  <c r="N22" i="34"/>
  <c r="L22" i="34"/>
  <c r="J22" i="34"/>
  <c r="H22" i="34"/>
  <c r="F22" i="34"/>
  <c r="D22" i="34"/>
  <c r="C22" i="34"/>
  <c r="N20" i="34"/>
  <c r="L20" i="34"/>
  <c r="J20" i="34"/>
  <c r="H20" i="34"/>
  <c r="F20" i="34"/>
  <c r="D20" i="34"/>
  <c r="C20" i="34"/>
  <c r="N19" i="34"/>
  <c r="L19" i="34"/>
  <c r="M19" i="34" s="1"/>
  <c r="J19" i="34"/>
  <c r="H19" i="34"/>
  <c r="F19" i="34"/>
  <c r="D19" i="34"/>
  <c r="C19" i="34"/>
  <c r="N18" i="34"/>
  <c r="L18" i="34"/>
  <c r="J18" i="34"/>
  <c r="H18" i="34"/>
  <c r="F18" i="34"/>
  <c r="D18" i="34"/>
  <c r="C18" i="34"/>
  <c r="N17" i="34"/>
  <c r="L17" i="34"/>
  <c r="M17" i="34" s="1"/>
  <c r="J17" i="34"/>
  <c r="H17" i="34"/>
  <c r="I17" i="34" s="1"/>
  <c r="F17" i="34"/>
  <c r="D17" i="34"/>
  <c r="C17" i="34"/>
  <c r="N16" i="34"/>
  <c r="O16" i="34" s="1"/>
  <c r="L16" i="34"/>
  <c r="J16" i="34"/>
  <c r="H16" i="34"/>
  <c r="F16" i="34"/>
  <c r="D16" i="34"/>
  <c r="N15" i="34"/>
  <c r="L15" i="34"/>
  <c r="M15" i="34" s="1"/>
  <c r="J15" i="34"/>
  <c r="H15" i="34"/>
  <c r="I15" i="34" s="1"/>
  <c r="F15" i="34"/>
  <c r="D15" i="34"/>
  <c r="E15" i="34" s="1"/>
  <c r="C15" i="34"/>
  <c r="N14" i="34"/>
  <c r="L14" i="34"/>
  <c r="J14" i="34"/>
  <c r="K14" i="34" s="1"/>
  <c r="H14" i="34"/>
  <c r="F14" i="34"/>
  <c r="D14" i="34"/>
  <c r="C14" i="34"/>
  <c r="E14" i="34" s="1"/>
  <c r="N13" i="34"/>
  <c r="L13" i="34"/>
  <c r="J13" i="34"/>
  <c r="H13" i="34"/>
  <c r="I13" i="34" s="1"/>
  <c r="F13" i="34"/>
  <c r="D13" i="34"/>
  <c r="E13" i="34" s="1"/>
  <c r="C13" i="34"/>
  <c r="N12" i="34"/>
  <c r="L12" i="34"/>
  <c r="J12" i="34"/>
  <c r="H12" i="34"/>
  <c r="F12" i="34"/>
  <c r="D12" i="34"/>
  <c r="C12" i="34"/>
  <c r="M12" i="34" s="1"/>
  <c r="F11" i="34"/>
  <c r="H11" i="34"/>
  <c r="J11" i="34"/>
  <c r="L11" i="34"/>
  <c r="N11" i="34"/>
  <c r="I11" i="34"/>
  <c r="D11" i="34"/>
  <c r="C11" i="34"/>
  <c r="N10" i="34"/>
  <c r="L10" i="34"/>
  <c r="M10" i="34" s="1"/>
  <c r="J10" i="34"/>
  <c r="H10" i="34"/>
  <c r="I10" i="34" s="1"/>
  <c r="F10" i="34"/>
  <c r="O13" i="34"/>
  <c r="O17" i="34"/>
  <c r="M11" i="34"/>
  <c r="G12" i="34"/>
  <c r="E12" i="34"/>
  <c r="K11" i="34"/>
  <c r="I12" i="34"/>
  <c r="I18" i="34"/>
  <c r="D10" i="34"/>
  <c r="E10" i="34" s="1"/>
  <c r="C10" i="34"/>
  <c r="K47" i="79"/>
  <c r="I47" i="79"/>
  <c r="K46" i="79"/>
  <c r="I46" i="79"/>
  <c r="K45" i="79"/>
  <c r="I45" i="79"/>
  <c r="K44" i="79"/>
  <c r="I44" i="79"/>
  <c r="K43" i="79"/>
  <c r="I43" i="79"/>
  <c r="K42" i="79"/>
  <c r="I42" i="79"/>
  <c r="K41" i="79"/>
  <c r="I41" i="79"/>
  <c r="K40" i="79"/>
  <c r="I40" i="79"/>
  <c r="K39" i="79"/>
  <c r="I39" i="79"/>
  <c r="K38" i="79"/>
  <c r="I38" i="79"/>
  <c r="K37" i="79"/>
  <c r="I37" i="79"/>
  <c r="K36" i="79"/>
  <c r="I36" i="79"/>
  <c r="K35" i="79"/>
  <c r="I35" i="79"/>
  <c r="K34" i="79"/>
  <c r="I34" i="79"/>
  <c r="K33" i="79"/>
  <c r="I33" i="79"/>
  <c r="K32" i="79"/>
  <c r="I32" i="79"/>
  <c r="K31" i="79"/>
  <c r="I31" i="79"/>
  <c r="K30" i="79"/>
  <c r="I30" i="79"/>
  <c r="K29" i="79"/>
  <c r="I29" i="79"/>
  <c r="K28" i="79"/>
  <c r="I28" i="79"/>
  <c r="K27" i="79"/>
  <c r="I27" i="79"/>
  <c r="K26" i="79"/>
  <c r="I26" i="79"/>
  <c r="K25" i="79"/>
  <c r="I25" i="79"/>
  <c r="K24" i="79"/>
  <c r="I24" i="79"/>
  <c r="K23" i="79"/>
  <c r="I23" i="79"/>
  <c r="K22" i="79"/>
  <c r="I22" i="79"/>
  <c r="K21" i="79"/>
  <c r="I21" i="79"/>
  <c r="K20" i="79"/>
  <c r="I20" i="79"/>
  <c r="K19" i="79"/>
  <c r="I19" i="79"/>
  <c r="K18" i="79"/>
  <c r="I18" i="79"/>
  <c r="K17" i="79"/>
  <c r="I17" i="79"/>
  <c r="K16" i="79"/>
  <c r="I16" i="79"/>
  <c r="K15" i="79"/>
  <c r="I15" i="79"/>
  <c r="K14" i="79"/>
  <c r="I14" i="79"/>
  <c r="K13" i="79"/>
  <c r="I13" i="79"/>
  <c r="K52" i="78"/>
  <c r="I52" i="78"/>
  <c r="K51" i="78"/>
  <c r="I51" i="78"/>
  <c r="K50" i="78"/>
  <c r="I50" i="78"/>
  <c r="K49" i="78"/>
  <c r="I49" i="78"/>
  <c r="K48" i="78"/>
  <c r="I48" i="78"/>
  <c r="K47" i="78"/>
  <c r="I47" i="78"/>
  <c r="K46" i="78"/>
  <c r="I46" i="78"/>
  <c r="K45" i="78"/>
  <c r="I45" i="78"/>
  <c r="K44" i="78"/>
  <c r="I44" i="78"/>
  <c r="K43" i="78"/>
  <c r="I43" i="78"/>
  <c r="K42" i="78"/>
  <c r="I42" i="78"/>
  <c r="K41" i="78"/>
  <c r="I41" i="78"/>
  <c r="K40" i="78"/>
  <c r="I40" i="78"/>
  <c r="K39" i="78"/>
  <c r="I39" i="78"/>
  <c r="K38" i="78"/>
  <c r="I38" i="78"/>
  <c r="K37" i="78"/>
  <c r="I37" i="78"/>
  <c r="K36" i="78"/>
  <c r="I36" i="78"/>
  <c r="K35" i="78"/>
  <c r="I35" i="78"/>
  <c r="K34" i="78"/>
  <c r="I34" i="78"/>
  <c r="K33" i="78"/>
  <c r="I33" i="78"/>
  <c r="K32" i="78"/>
  <c r="I32" i="78"/>
  <c r="K31" i="78"/>
  <c r="I31" i="78"/>
  <c r="K30" i="78"/>
  <c r="I30" i="78"/>
  <c r="K29" i="78"/>
  <c r="I29" i="78"/>
  <c r="K28" i="78"/>
  <c r="I28" i="78"/>
  <c r="K27" i="78"/>
  <c r="I27" i="78"/>
  <c r="K26" i="78"/>
  <c r="I26" i="78"/>
  <c r="K25" i="78"/>
  <c r="I25" i="78"/>
  <c r="K24" i="78"/>
  <c r="I24" i="78"/>
  <c r="K23" i="78"/>
  <c r="I23" i="78"/>
  <c r="K22" i="78"/>
  <c r="I22" i="78"/>
  <c r="K21" i="78"/>
  <c r="I21" i="78"/>
  <c r="K20" i="78"/>
  <c r="I20" i="78"/>
  <c r="K19" i="78"/>
  <c r="I19" i="78"/>
  <c r="K18" i="78"/>
  <c r="I18" i="78"/>
  <c r="K17" i="78"/>
  <c r="I17" i="78"/>
  <c r="K16" i="78"/>
  <c r="I16" i="78"/>
  <c r="K15" i="78"/>
  <c r="I15" i="78"/>
  <c r="K14" i="78"/>
  <c r="I14" i="78"/>
  <c r="K13" i="78"/>
  <c r="I13" i="78"/>
  <c r="K51" i="77"/>
  <c r="I51" i="77"/>
  <c r="K50" i="77"/>
  <c r="I50" i="77"/>
  <c r="K49" i="77"/>
  <c r="I49" i="77"/>
  <c r="K48" i="77"/>
  <c r="I48" i="77"/>
  <c r="K47" i="77"/>
  <c r="I47" i="77"/>
  <c r="K46" i="77"/>
  <c r="I46" i="77"/>
  <c r="K45" i="77"/>
  <c r="I45" i="77"/>
  <c r="K44" i="77"/>
  <c r="I44" i="77"/>
  <c r="K43" i="77"/>
  <c r="I43" i="77"/>
  <c r="K42" i="77"/>
  <c r="I42" i="77"/>
  <c r="K41" i="77"/>
  <c r="I41" i="77"/>
  <c r="K40" i="77"/>
  <c r="I40" i="77"/>
  <c r="K39" i="77"/>
  <c r="I39" i="77"/>
  <c r="K38" i="77"/>
  <c r="I38" i="77"/>
  <c r="K37" i="77"/>
  <c r="I37" i="77"/>
  <c r="K36" i="77"/>
  <c r="I36" i="77"/>
  <c r="K35" i="77"/>
  <c r="I35" i="77"/>
  <c r="K34" i="77"/>
  <c r="I34" i="77"/>
  <c r="K33" i="77"/>
  <c r="I33" i="77"/>
  <c r="K32" i="77"/>
  <c r="I32" i="77"/>
  <c r="K31" i="77"/>
  <c r="I31" i="77"/>
  <c r="K30" i="77"/>
  <c r="I30" i="77"/>
  <c r="K29" i="77"/>
  <c r="I29" i="77"/>
  <c r="K28" i="77"/>
  <c r="I28" i="77"/>
  <c r="K27" i="77"/>
  <c r="I27" i="77"/>
  <c r="K26" i="77"/>
  <c r="I26" i="77"/>
  <c r="K25" i="77"/>
  <c r="I25" i="77"/>
  <c r="K24" i="77"/>
  <c r="I24" i="77"/>
  <c r="K23" i="77"/>
  <c r="I23" i="77"/>
  <c r="K22" i="77"/>
  <c r="I22" i="77"/>
  <c r="K21" i="77"/>
  <c r="I21" i="77"/>
  <c r="K20" i="77"/>
  <c r="I20" i="77"/>
  <c r="K19" i="77"/>
  <c r="I19" i="77"/>
  <c r="K18" i="77"/>
  <c r="I18" i="77"/>
  <c r="K17" i="77"/>
  <c r="I17" i="77"/>
  <c r="K16" i="77"/>
  <c r="I16" i="77"/>
  <c r="K15" i="77"/>
  <c r="I15" i="77"/>
  <c r="K14" i="77"/>
  <c r="I14" i="77"/>
  <c r="K13" i="77"/>
  <c r="I13" i="77"/>
  <c r="K53" i="76"/>
  <c r="I53" i="76"/>
  <c r="K52" i="76"/>
  <c r="I52" i="76"/>
  <c r="K51" i="76"/>
  <c r="I51" i="76"/>
  <c r="K50" i="76"/>
  <c r="I50" i="76"/>
  <c r="K49" i="76"/>
  <c r="I49" i="76"/>
  <c r="K48" i="76"/>
  <c r="I48" i="76"/>
  <c r="K47" i="76"/>
  <c r="I47" i="76"/>
  <c r="K46" i="76"/>
  <c r="I46" i="76"/>
  <c r="K45" i="76"/>
  <c r="I45" i="76"/>
  <c r="K44" i="76"/>
  <c r="I44" i="76"/>
  <c r="K43" i="76"/>
  <c r="I43" i="76"/>
  <c r="K42" i="76"/>
  <c r="I42" i="76"/>
  <c r="K41" i="76"/>
  <c r="I41" i="76"/>
  <c r="K40" i="76"/>
  <c r="I40" i="76"/>
  <c r="K39" i="76"/>
  <c r="I39" i="76"/>
  <c r="K38" i="76"/>
  <c r="I38" i="76"/>
  <c r="K37" i="76"/>
  <c r="I37" i="76"/>
  <c r="K36" i="76"/>
  <c r="I36" i="76"/>
  <c r="K35" i="76"/>
  <c r="I35" i="76"/>
  <c r="K34" i="76"/>
  <c r="I34" i="76"/>
  <c r="K33" i="76"/>
  <c r="I33" i="76"/>
  <c r="K32" i="76"/>
  <c r="I32" i="76"/>
  <c r="K31" i="76"/>
  <c r="I31" i="76"/>
  <c r="K30" i="76"/>
  <c r="I30" i="76"/>
  <c r="K29" i="76"/>
  <c r="I29" i="76"/>
  <c r="K28" i="76"/>
  <c r="I28" i="76"/>
  <c r="K27" i="76"/>
  <c r="I27" i="76"/>
  <c r="K26" i="76"/>
  <c r="I26" i="76"/>
  <c r="K25" i="76"/>
  <c r="I25" i="76"/>
  <c r="K24" i="76"/>
  <c r="I24" i="76"/>
  <c r="K23" i="76"/>
  <c r="I23" i="76"/>
  <c r="K22" i="76"/>
  <c r="I22" i="76"/>
  <c r="K21" i="76"/>
  <c r="I21" i="76"/>
  <c r="K20" i="76"/>
  <c r="I20" i="76"/>
  <c r="K19" i="76"/>
  <c r="I19" i="76"/>
  <c r="K18" i="76"/>
  <c r="I18" i="76"/>
  <c r="K17" i="76"/>
  <c r="I17" i="76"/>
  <c r="K16" i="76"/>
  <c r="I16" i="76"/>
  <c r="K15" i="76"/>
  <c r="I15" i="76"/>
  <c r="K14" i="76"/>
  <c r="I14" i="76"/>
  <c r="K13" i="76"/>
  <c r="I13" i="76"/>
  <c r="K50" i="75"/>
  <c r="I50" i="75"/>
  <c r="K49" i="75"/>
  <c r="I49" i="75"/>
  <c r="K48" i="75"/>
  <c r="I48" i="75"/>
  <c r="K47" i="75"/>
  <c r="I47" i="75"/>
  <c r="K46" i="75"/>
  <c r="I46" i="75"/>
  <c r="K45" i="75"/>
  <c r="I45" i="75"/>
  <c r="K44" i="75"/>
  <c r="I44" i="75"/>
  <c r="K43" i="75"/>
  <c r="I43" i="75"/>
  <c r="K42" i="75"/>
  <c r="I42" i="75"/>
  <c r="K41" i="75"/>
  <c r="I41" i="75"/>
  <c r="K40" i="75"/>
  <c r="I40" i="75"/>
  <c r="K39" i="75"/>
  <c r="I39" i="75"/>
  <c r="K38" i="75"/>
  <c r="I38" i="75"/>
  <c r="K37" i="75"/>
  <c r="I37" i="75"/>
  <c r="K36" i="75"/>
  <c r="I36" i="75"/>
  <c r="K35" i="75"/>
  <c r="I35" i="75"/>
  <c r="K34" i="75"/>
  <c r="I34" i="75"/>
  <c r="K33" i="75"/>
  <c r="I33" i="75"/>
  <c r="K32" i="75"/>
  <c r="I32" i="75"/>
  <c r="K31" i="75"/>
  <c r="I31" i="75"/>
  <c r="K30" i="75"/>
  <c r="I30" i="75"/>
  <c r="K29" i="75"/>
  <c r="I29" i="75"/>
  <c r="K28" i="75"/>
  <c r="I28" i="75"/>
  <c r="K27" i="75"/>
  <c r="I27" i="75"/>
  <c r="K26" i="75"/>
  <c r="I26" i="75"/>
  <c r="K25" i="75"/>
  <c r="I25" i="75"/>
  <c r="K24" i="75"/>
  <c r="I24" i="75"/>
  <c r="K23" i="75"/>
  <c r="I23" i="75"/>
  <c r="K22" i="75"/>
  <c r="I22" i="75"/>
  <c r="K21" i="75"/>
  <c r="I21" i="75"/>
  <c r="K20" i="75"/>
  <c r="I20" i="75"/>
  <c r="K19" i="75"/>
  <c r="I19" i="75"/>
  <c r="K18" i="75"/>
  <c r="I18" i="75"/>
  <c r="K17" i="75"/>
  <c r="I17" i="75"/>
  <c r="K16" i="75"/>
  <c r="I16" i="75"/>
  <c r="K15" i="75"/>
  <c r="I15" i="75"/>
  <c r="K14" i="75"/>
  <c r="I14" i="75"/>
  <c r="K13" i="75"/>
  <c r="I13" i="75"/>
  <c r="K51" i="74"/>
  <c r="I51" i="74"/>
  <c r="K50" i="74"/>
  <c r="I50" i="74"/>
  <c r="K49" i="74"/>
  <c r="I49" i="74"/>
  <c r="K48" i="74"/>
  <c r="I48" i="74"/>
  <c r="K47" i="74"/>
  <c r="I47" i="74"/>
  <c r="K46" i="74"/>
  <c r="I46" i="74"/>
  <c r="K45" i="74"/>
  <c r="I45" i="74"/>
  <c r="K44" i="74"/>
  <c r="I44" i="74"/>
  <c r="K43" i="74"/>
  <c r="I43" i="74"/>
  <c r="K42" i="74"/>
  <c r="I42" i="74"/>
  <c r="K41" i="74"/>
  <c r="I41" i="74"/>
  <c r="K40" i="74"/>
  <c r="I40" i="74"/>
  <c r="K39" i="74"/>
  <c r="I39" i="74"/>
  <c r="K38" i="74"/>
  <c r="I38" i="74"/>
  <c r="K37" i="74"/>
  <c r="I37" i="74"/>
  <c r="K36" i="74"/>
  <c r="I36" i="74"/>
  <c r="K35" i="74"/>
  <c r="I35" i="74"/>
  <c r="K34" i="74"/>
  <c r="I34" i="74"/>
  <c r="K33" i="74"/>
  <c r="I33" i="74"/>
  <c r="K32" i="74"/>
  <c r="I32" i="74"/>
  <c r="K31" i="74"/>
  <c r="I31" i="74"/>
  <c r="K30" i="74"/>
  <c r="I30" i="74"/>
  <c r="K29" i="74"/>
  <c r="I29" i="74"/>
  <c r="K28" i="74"/>
  <c r="I28" i="74"/>
  <c r="K27" i="74"/>
  <c r="I27" i="74"/>
  <c r="K26" i="74"/>
  <c r="I26" i="74"/>
  <c r="K25" i="74"/>
  <c r="I25" i="74"/>
  <c r="K24" i="74"/>
  <c r="I24" i="74"/>
  <c r="K23" i="74"/>
  <c r="I23" i="74"/>
  <c r="K22" i="74"/>
  <c r="I22" i="74"/>
  <c r="K21" i="74"/>
  <c r="I21" i="74"/>
  <c r="K20" i="74"/>
  <c r="I20" i="74"/>
  <c r="K19" i="74"/>
  <c r="I19" i="74"/>
  <c r="K18" i="74"/>
  <c r="I18" i="74"/>
  <c r="K17" i="74"/>
  <c r="I17" i="74"/>
  <c r="K16" i="74"/>
  <c r="I16" i="74"/>
  <c r="K15" i="74"/>
  <c r="I15" i="74"/>
  <c r="K14" i="74"/>
  <c r="I14" i="74"/>
  <c r="K13" i="74"/>
  <c r="I13" i="74"/>
  <c r="K52" i="73"/>
  <c r="I52" i="73"/>
  <c r="K51" i="73"/>
  <c r="I51" i="73"/>
  <c r="K50" i="73"/>
  <c r="I50" i="73"/>
  <c r="K49" i="73"/>
  <c r="I49" i="73"/>
  <c r="K48" i="73"/>
  <c r="I48" i="73"/>
  <c r="K47" i="73"/>
  <c r="I47" i="73"/>
  <c r="K46" i="73"/>
  <c r="I46" i="73"/>
  <c r="K45" i="73"/>
  <c r="I45" i="73"/>
  <c r="K44" i="73"/>
  <c r="I44" i="73"/>
  <c r="K43" i="73"/>
  <c r="I43" i="73"/>
  <c r="K42" i="73"/>
  <c r="I42" i="73"/>
  <c r="K41" i="73"/>
  <c r="I41" i="73"/>
  <c r="K40" i="73"/>
  <c r="I40" i="73"/>
  <c r="K39" i="73"/>
  <c r="I39" i="73"/>
  <c r="K38" i="73"/>
  <c r="I38" i="73"/>
  <c r="K37" i="73"/>
  <c r="I37" i="73"/>
  <c r="K36" i="73"/>
  <c r="I36" i="73"/>
  <c r="K35" i="73"/>
  <c r="I35" i="73"/>
  <c r="K34" i="73"/>
  <c r="I34" i="73"/>
  <c r="K33" i="73"/>
  <c r="I33" i="73"/>
  <c r="K32" i="73"/>
  <c r="I32" i="73"/>
  <c r="K31" i="73"/>
  <c r="I31" i="73"/>
  <c r="K30" i="73"/>
  <c r="I30" i="73"/>
  <c r="K29" i="73"/>
  <c r="I29" i="73"/>
  <c r="K28" i="73"/>
  <c r="I28" i="73"/>
  <c r="K27" i="73"/>
  <c r="I27" i="73"/>
  <c r="K26" i="73"/>
  <c r="I26" i="73"/>
  <c r="K25" i="73"/>
  <c r="I25" i="73"/>
  <c r="K24" i="73"/>
  <c r="I24" i="73"/>
  <c r="K23" i="73"/>
  <c r="I23" i="73"/>
  <c r="K22" i="73"/>
  <c r="I22" i="73"/>
  <c r="K21" i="73"/>
  <c r="I21" i="73"/>
  <c r="K20" i="73"/>
  <c r="I20" i="73"/>
  <c r="K19" i="73"/>
  <c r="I19" i="73"/>
  <c r="K18" i="73"/>
  <c r="I18" i="73"/>
  <c r="K17" i="73"/>
  <c r="I17" i="73"/>
  <c r="K16" i="73"/>
  <c r="I16" i="73"/>
  <c r="K15" i="73"/>
  <c r="I15" i="73"/>
  <c r="K14" i="73"/>
  <c r="I14" i="73"/>
  <c r="K13" i="73"/>
  <c r="I13" i="73"/>
  <c r="K50" i="72"/>
  <c r="I50" i="72"/>
  <c r="K49" i="72"/>
  <c r="I49" i="72"/>
  <c r="K48" i="72"/>
  <c r="I48" i="72"/>
  <c r="K47" i="72"/>
  <c r="I47" i="72"/>
  <c r="K46" i="72"/>
  <c r="I46" i="72"/>
  <c r="K45" i="72"/>
  <c r="I45" i="72"/>
  <c r="K44" i="72"/>
  <c r="I44" i="72"/>
  <c r="K43" i="72"/>
  <c r="I43" i="72"/>
  <c r="K42" i="72"/>
  <c r="I42" i="72"/>
  <c r="K41" i="72"/>
  <c r="I41" i="72"/>
  <c r="K40" i="72"/>
  <c r="I40" i="72"/>
  <c r="K39" i="72"/>
  <c r="I39" i="72"/>
  <c r="K38" i="72"/>
  <c r="I38" i="72"/>
  <c r="K37" i="72"/>
  <c r="I37" i="72"/>
  <c r="K36" i="72"/>
  <c r="I36" i="72"/>
  <c r="K35" i="72"/>
  <c r="I35" i="72"/>
  <c r="K34" i="72"/>
  <c r="I34" i="72"/>
  <c r="K33" i="72"/>
  <c r="I33" i="72"/>
  <c r="K32" i="72"/>
  <c r="I32" i="72"/>
  <c r="K31" i="72"/>
  <c r="I31" i="72"/>
  <c r="K30" i="72"/>
  <c r="I30" i="72"/>
  <c r="K29" i="72"/>
  <c r="I29" i="72"/>
  <c r="K28" i="72"/>
  <c r="I28" i="72"/>
  <c r="K27" i="72"/>
  <c r="I27" i="72"/>
  <c r="K26" i="72"/>
  <c r="I26" i="72"/>
  <c r="K25" i="72"/>
  <c r="I25" i="72"/>
  <c r="K24" i="72"/>
  <c r="I24" i="72"/>
  <c r="K23" i="72"/>
  <c r="I23" i="72"/>
  <c r="K22" i="72"/>
  <c r="I22" i="72"/>
  <c r="K21" i="72"/>
  <c r="I21" i="72"/>
  <c r="K20" i="72"/>
  <c r="I20" i="72"/>
  <c r="K19" i="72"/>
  <c r="I19" i="72"/>
  <c r="K18" i="72"/>
  <c r="I18" i="72"/>
  <c r="K17" i="72"/>
  <c r="I17" i="72"/>
  <c r="K16" i="72"/>
  <c r="I16" i="72"/>
  <c r="K15" i="72"/>
  <c r="I15" i="72"/>
  <c r="K14" i="72"/>
  <c r="I14" i="72"/>
  <c r="K13" i="72"/>
  <c r="I13" i="72"/>
  <c r="K52" i="71"/>
  <c r="I52" i="71"/>
  <c r="K51" i="71"/>
  <c r="I51" i="71"/>
  <c r="K50" i="71"/>
  <c r="I50" i="71"/>
  <c r="K49" i="71"/>
  <c r="I49" i="71"/>
  <c r="K48" i="71"/>
  <c r="I48" i="71"/>
  <c r="K47" i="71"/>
  <c r="I47" i="71"/>
  <c r="K46" i="71"/>
  <c r="I46" i="71"/>
  <c r="K45" i="71"/>
  <c r="I45" i="71"/>
  <c r="K44" i="71"/>
  <c r="I44" i="71"/>
  <c r="K43" i="71"/>
  <c r="I43" i="71"/>
  <c r="K42" i="71"/>
  <c r="I42" i="71"/>
  <c r="K41" i="71"/>
  <c r="I41" i="71"/>
  <c r="K40" i="71"/>
  <c r="I40" i="71"/>
  <c r="K39" i="71"/>
  <c r="I39" i="71"/>
  <c r="K38" i="71"/>
  <c r="I38" i="71"/>
  <c r="K37" i="71"/>
  <c r="I37" i="71"/>
  <c r="K36" i="71"/>
  <c r="I36" i="71"/>
  <c r="K35" i="71"/>
  <c r="I35" i="71"/>
  <c r="K34" i="71"/>
  <c r="I34" i="71"/>
  <c r="K33" i="71"/>
  <c r="I33" i="71"/>
  <c r="K32" i="71"/>
  <c r="I32" i="71"/>
  <c r="K31" i="71"/>
  <c r="I31" i="71"/>
  <c r="K30" i="71"/>
  <c r="I30" i="71"/>
  <c r="K29" i="71"/>
  <c r="I29" i="71"/>
  <c r="K28" i="71"/>
  <c r="I28" i="71"/>
  <c r="K27" i="71"/>
  <c r="I27" i="71"/>
  <c r="K26" i="71"/>
  <c r="I26" i="71"/>
  <c r="K25" i="71"/>
  <c r="I25" i="71"/>
  <c r="K24" i="71"/>
  <c r="I24" i="71"/>
  <c r="K23" i="71"/>
  <c r="I23" i="71"/>
  <c r="K22" i="71"/>
  <c r="I22" i="71"/>
  <c r="K21" i="71"/>
  <c r="I21" i="71"/>
  <c r="K20" i="71"/>
  <c r="I20" i="71"/>
  <c r="K19" i="71"/>
  <c r="I19" i="71"/>
  <c r="K18" i="71"/>
  <c r="I18" i="71"/>
  <c r="K17" i="71"/>
  <c r="I17" i="71"/>
  <c r="K16" i="71"/>
  <c r="I16" i="71"/>
  <c r="K15" i="71"/>
  <c r="I15" i="71"/>
  <c r="K14" i="71"/>
  <c r="I14" i="71"/>
  <c r="K13" i="71"/>
  <c r="I13" i="71"/>
  <c r="K52" i="70"/>
  <c r="I52" i="70"/>
  <c r="K51" i="70"/>
  <c r="I51" i="70"/>
  <c r="K50" i="70"/>
  <c r="I50" i="70"/>
  <c r="K49" i="70"/>
  <c r="I49" i="70"/>
  <c r="K48" i="70"/>
  <c r="I48" i="70"/>
  <c r="K47" i="70"/>
  <c r="I47" i="70"/>
  <c r="K46" i="70"/>
  <c r="I46" i="70"/>
  <c r="K45" i="70"/>
  <c r="I45" i="70"/>
  <c r="K44" i="70"/>
  <c r="I44" i="70"/>
  <c r="K43" i="70"/>
  <c r="I43" i="70"/>
  <c r="K42" i="70"/>
  <c r="I42" i="70"/>
  <c r="K41" i="70"/>
  <c r="I41" i="70"/>
  <c r="K40" i="70"/>
  <c r="I40" i="70"/>
  <c r="K39" i="70"/>
  <c r="I39" i="70"/>
  <c r="K38" i="70"/>
  <c r="I38" i="70"/>
  <c r="K37" i="70"/>
  <c r="I37" i="70"/>
  <c r="K36" i="70"/>
  <c r="I36" i="70"/>
  <c r="K35" i="70"/>
  <c r="I35" i="70"/>
  <c r="K34" i="70"/>
  <c r="I34" i="70"/>
  <c r="K33" i="70"/>
  <c r="I33" i="70"/>
  <c r="K32" i="70"/>
  <c r="I32" i="70"/>
  <c r="K31" i="70"/>
  <c r="I31" i="70"/>
  <c r="K30" i="70"/>
  <c r="I30" i="70"/>
  <c r="K29" i="70"/>
  <c r="I29" i="70"/>
  <c r="K28" i="70"/>
  <c r="I28" i="70"/>
  <c r="K27" i="70"/>
  <c r="I27" i="70"/>
  <c r="K26" i="70"/>
  <c r="I26" i="70"/>
  <c r="K25" i="70"/>
  <c r="I25" i="70"/>
  <c r="K24" i="70"/>
  <c r="I24" i="70"/>
  <c r="K23" i="70"/>
  <c r="I23" i="70"/>
  <c r="K22" i="70"/>
  <c r="I22" i="70"/>
  <c r="K21" i="70"/>
  <c r="I21" i="70"/>
  <c r="K20" i="70"/>
  <c r="I20" i="70"/>
  <c r="K19" i="70"/>
  <c r="I19" i="70"/>
  <c r="K18" i="70"/>
  <c r="I18" i="70"/>
  <c r="K17" i="70"/>
  <c r="I17" i="70"/>
  <c r="K16" i="70"/>
  <c r="I16" i="70"/>
  <c r="K15" i="70"/>
  <c r="I15" i="70"/>
  <c r="K14" i="70"/>
  <c r="I14" i="70"/>
  <c r="K13" i="70"/>
  <c r="I13" i="70"/>
  <c r="K52" i="69"/>
  <c r="I52" i="69"/>
  <c r="K51" i="69"/>
  <c r="I51" i="69"/>
  <c r="K50" i="69"/>
  <c r="I50" i="69"/>
  <c r="K49" i="69"/>
  <c r="I49" i="69"/>
  <c r="K48" i="69"/>
  <c r="I48" i="69"/>
  <c r="K47" i="69"/>
  <c r="I47" i="69"/>
  <c r="K46" i="69"/>
  <c r="I46" i="69"/>
  <c r="K45" i="69"/>
  <c r="I45" i="69"/>
  <c r="K44" i="69"/>
  <c r="I44" i="69"/>
  <c r="K43" i="69"/>
  <c r="I43" i="69"/>
  <c r="K42" i="69"/>
  <c r="I42" i="69"/>
  <c r="K41" i="69"/>
  <c r="I41" i="69"/>
  <c r="K40" i="69"/>
  <c r="I40" i="69"/>
  <c r="K39" i="69"/>
  <c r="I39" i="69"/>
  <c r="K38" i="69"/>
  <c r="I38" i="69"/>
  <c r="K37" i="69"/>
  <c r="I37" i="69"/>
  <c r="K36" i="69"/>
  <c r="I36" i="69"/>
  <c r="K35" i="69"/>
  <c r="I35" i="69"/>
  <c r="K34" i="69"/>
  <c r="I34" i="69"/>
  <c r="K33" i="69"/>
  <c r="I33" i="69"/>
  <c r="K32" i="69"/>
  <c r="I32" i="69"/>
  <c r="K31" i="69"/>
  <c r="I31" i="69"/>
  <c r="K30" i="69"/>
  <c r="I30" i="69"/>
  <c r="K29" i="69"/>
  <c r="I29" i="69"/>
  <c r="K28" i="69"/>
  <c r="I28" i="69"/>
  <c r="K27" i="69"/>
  <c r="I27" i="69"/>
  <c r="K26" i="69"/>
  <c r="I26" i="69"/>
  <c r="K25" i="69"/>
  <c r="I25" i="69"/>
  <c r="K24" i="69"/>
  <c r="I24" i="69"/>
  <c r="K23" i="69"/>
  <c r="I23" i="69"/>
  <c r="K22" i="69"/>
  <c r="I22" i="69"/>
  <c r="K21" i="69"/>
  <c r="I21" i="69"/>
  <c r="K20" i="69"/>
  <c r="I20" i="69"/>
  <c r="K19" i="69"/>
  <c r="I19" i="69"/>
  <c r="K18" i="69"/>
  <c r="I18" i="69"/>
  <c r="K17" i="69"/>
  <c r="I17" i="69"/>
  <c r="K16" i="69"/>
  <c r="I16" i="69"/>
  <c r="K15" i="69"/>
  <c r="I15" i="69"/>
  <c r="K14" i="69"/>
  <c r="I14" i="69"/>
  <c r="K13" i="69"/>
  <c r="I13" i="69"/>
  <c r="K54" i="68"/>
  <c r="I54" i="68"/>
  <c r="K53" i="68"/>
  <c r="I53" i="68"/>
  <c r="K52" i="68"/>
  <c r="I52" i="68"/>
  <c r="K51" i="68"/>
  <c r="I51" i="68"/>
  <c r="K50" i="68"/>
  <c r="I50" i="68"/>
  <c r="K49" i="68"/>
  <c r="I49" i="68"/>
  <c r="K48" i="68"/>
  <c r="I48" i="68"/>
  <c r="K47" i="68"/>
  <c r="I47" i="68"/>
  <c r="K46" i="68"/>
  <c r="I46" i="68"/>
  <c r="K45" i="68"/>
  <c r="I45" i="68"/>
  <c r="K44" i="68"/>
  <c r="I44" i="68"/>
  <c r="K43" i="68"/>
  <c r="I43" i="68"/>
  <c r="K42" i="68"/>
  <c r="I42" i="68"/>
  <c r="K41" i="68"/>
  <c r="I41" i="68"/>
  <c r="K40" i="68"/>
  <c r="I40" i="68"/>
  <c r="K39" i="68"/>
  <c r="I39" i="68"/>
  <c r="K38" i="68"/>
  <c r="I38" i="68"/>
  <c r="K37" i="68"/>
  <c r="I37" i="68"/>
  <c r="K36" i="68"/>
  <c r="I36" i="68"/>
  <c r="K35" i="68"/>
  <c r="I35" i="68"/>
  <c r="K34" i="68"/>
  <c r="I34" i="68"/>
  <c r="K33" i="68"/>
  <c r="I33" i="68"/>
  <c r="K32" i="68"/>
  <c r="I32" i="68"/>
  <c r="K31" i="68"/>
  <c r="I31" i="68"/>
  <c r="K30" i="68"/>
  <c r="I30" i="68"/>
  <c r="K29" i="68"/>
  <c r="I29" i="68"/>
  <c r="K28" i="68"/>
  <c r="I28" i="68"/>
  <c r="K27" i="68"/>
  <c r="I27" i="68"/>
  <c r="K26" i="68"/>
  <c r="I26" i="68"/>
  <c r="K25" i="68"/>
  <c r="I25" i="68"/>
  <c r="K24" i="68"/>
  <c r="I24" i="68"/>
  <c r="K23" i="68"/>
  <c r="I23" i="68"/>
  <c r="K22" i="68"/>
  <c r="I22" i="68"/>
  <c r="K21" i="68"/>
  <c r="I21" i="68"/>
  <c r="K20" i="68"/>
  <c r="I20" i="68"/>
  <c r="K19" i="68"/>
  <c r="I19" i="68"/>
  <c r="K18" i="68"/>
  <c r="I18" i="68"/>
  <c r="K17" i="68"/>
  <c r="I17" i="68"/>
  <c r="K16" i="68"/>
  <c r="I16" i="68"/>
  <c r="K15" i="68"/>
  <c r="I15" i="68"/>
  <c r="K14" i="68"/>
  <c r="I14" i="68"/>
  <c r="K13" i="68"/>
  <c r="I13" i="68"/>
  <c r="K54" i="67"/>
  <c r="I54" i="67"/>
  <c r="K53" i="67"/>
  <c r="I53" i="67"/>
  <c r="K52" i="67"/>
  <c r="I52" i="67"/>
  <c r="K51" i="67"/>
  <c r="I51" i="67"/>
  <c r="K50" i="67"/>
  <c r="I50" i="67"/>
  <c r="K49" i="67"/>
  <c r="I49" i="67"/>
  <c r="K48" i="67"/>
  <c r="I48" i="67"/>
  <c r="K47" i="67"/>
  <c r="I47" i="67"/>
  <c r="K46" i="67"/>
  <c r="I46" i="67"/>
  <c r="K45" i="67"/>
  <c r="I45" i="67"/>
  <c r="K44" i="67"/>
  <c r="I44" i="67"/>
  <c r="K43" i="67"/>
  <c r="I43" i="67"/>
  <c r="K42" i="67"/>
  <c r="I42" i="67"/>
  <c r="K41" i="67"/>
  <c r="I41" i="67"/>
  <c r="K40" i="67"/>
  <c r="I40" i="67"/>
  <c r="K39" i="67"/>
  <c r="I39" i="67"/>
  <c r="K38" i="67"/>
  <c r="I38" i="67"/>
  <c r="K37" i="67"/>
  <c r="I37" i="67"/>
  <c r="K36" i="67"/>
  <c r="I36" i="67"/>
  <c r="K35" i="67"/>
  <c r="I35" i="67"/>
  <c r="K34" i="67"/>
  <c r="I34" i="67"/>
  <c r="K33" i="67"/>
  <c r="I33" i="67"/>
  <c r="K32" i="67"/>
  <c r="I32" i="67"/>
  <c r="K31" i="67"/>
  <c r="I31" i="67"/>
  <c r="K30" i="67"/>
  <c r="I30" i="67"/>
  <c r="K29" i="67"/>
  <c r="I29" i="67"/>
  <c r="K28" i="67"/>
  <c r="I28" i="67"/>
  <c r="K27" i="67"/>
  <c r="I27" i="67"/>
  <c r="K26" i="67"/>
  <c r="I26" i="67"/>
  <c r="K25" i="67"/>
  <c r="I25" i="67"/>
  <c r="K24" i="67"/>
  <c r="I24" i="67"/>
  <c r="K23" i="67"/>
  <c r="I23" i="67"/>
  <c r="K22" i="67"/>
  <c r="I22" i="67"/>
  <c r="K21" i="67"/>
  <c r="I21" i="67"/>
  <c r="K20" i="67"/>
  <c r="I20" i="67"/>
  <c r="K19" i="67"/>
  <c r="I19" i="67"/>
  <c r="K18" i="67"/>
  <c r="I18" i="67"/>
  <c r="K17" i="67"/>
  <c r="I17" i="67"/>
  <c r="K16" i="67"/>
  <c r="I16" i="67"/>
  <c r="K15" i="67"/>
  <c r="I15" i="67"/>
  <c r="K14" i="67"/>
  <c r="I14" i="67"/>
  <c r="K13" i="67"/>
  <c r="I13" i="67"/>
  <c r="K54" i="66"/>
  <c r="I54" i="66"/>
  <c r="K53" i="66"/>
  <c r="I53" i="66"/>
  <c r="K52" i="66"/>
  <c r="I52" i="66"/>
  <c r="K51" i="66"/>
  <c r="I51" i="66"/>
  <c r="K50" i="66"/>
  <c r="I50" i="66"/>
  <c r="K49" i="66"/>
  <c r="I49" i="66"/>
  <c r="K48" i="66"/>
  <c r="I48" i="66"/>
  <c r="K47" i="66"/>
  <c r="I47" i="66"/>
  <c r="K46" i="66"/>
  <c r="I46" i="66"/>
  <c r="K45" i="66"/>
  <c r="I45" i="66"/>
  <c r="K44" i="66"/>
  <c r="I44" i="66"/>
  <c r="K43" i="66"/>
  <c r="I43" i="66"/>
  <c r="K42" i="66"/>
  <c r="I42" i="66"/>
  <c r="K41" i="66"/>
  <c r="I41" i="66"/>
  <c r="K40" i="66"/>
  <c r="I40" i="66"/>
  <c r="K39" i="66"/>
  <c r="I39" i="66"/>
  <c r="K38" i="66"/>
  <c r="I38" i="66"/>
  <c r="K37" i="66"/>
  <c r="I37" i="66"/>
  <c r="K36" i="66"/>
  <c r="I36" i="66"/>
  <c r="K35" i="66"/>
  <c r="I35" i="66"/>
  <c r="K34" i="66"/>
  <c r="I34" i="66"/>
  <c r="K33" i="66"/>
  <c r="I33" i="66"/>
  <c r="K32" i="66"/>
  <c r="I32" i="66"/>
  <c r="K31" i="66"/>
  <c r="I31" i="66"/>
  <c r="K30" i="66"/>
  <c r="I30" i="66"/>
  <c r="K29" i="66"/>
  <c r="I29" i="66"/>
  <c r="K28" i="66"/>
  <c r="I28" i="66"/>
  <c r="K27" i="66"/>
  <c r="I27" i="66"/>
  <c r="K26" i="66"/>
  <c r="I26" i="66"/>
  <c r="K25" i="66"/>
  <c r="I25" i="66"/>
  <c r="K24" i="66"/>
  <c r="I24" i="66"/>
  <c r="K23" i="66"/>
  <c r="I23" i="66"/>
  <c r="K22" i="66"/>
  <c r="I22" i="66"/>
  <c r="K21" i="66"/>
  <c r="I21" i="66"/>
  <c r="K20" i="66"/>
  <c r="I20" i="66"/>
  <c r="K19" i="66"/>
  <c r="I19" i="66"/>
  <c r="K18" i="66"/>
  <c r="I18" i="66"/>
  <c r="K17" i="66"/>
  <c r="I17" i="66"/>
  <c r="K16" i="66"/>
  <c r="I16" i="66"/>
  <c r="K15" i="66"/>
  <c r="I15" i="66"/>
  <c r="K14" i="66"/>
  <c r="I14" i="66"/>
  <c r="K13" i="66"/>
  <c r="I13" i="66"/>
  <c r="K79" i="65"/>
  <c r="I79" i="65"/>
  <c r="K78" i="65"/>
  <c r="I78" i="65"/>
  <c r="K77" i="65"/>
  <c r="I77" i="65"/>
  <c r="K76" i="65"/>
  <c r="I76" i="65"/>
  <c r="K75" i="65"/>
  <c r="I75" i="65"/>
  <c r="K74" i="65"/>
  <c r="I74" i="65"/>
  <c r="K73" i="65"/>
  <c r="I73" i="65"/>
  <c r="K72" i="65"/>
  <c r="I72" i="65"/>
  <c r="K71" i="65"/>
  <c r="I71" i="65"/>
  <c r="K70" i="65"/>
  <c r="I70" i="65"/>
  <c r="K69" i="65"/>
  <c r="I69" i="65"/>
  <c r="K68" i="65"/>
  <c r="I68" i="65"/>
  <c r="K67" i="65"/>
  <c r="I67" i="65"/>
  <c r="K66" i="65"/>
  <c r="I66" i="65"/>
  <c r="K65" i="65"/>
  <c r="I65" i="65"/>
  <c r="K64" i="65"/>
  <c r="I64" i="65"/>
  <c r="K63" i="65"/>
  <c r="I63" i="65"/>
  <c r="K62" i="65"/>
  <c r="I62" i="65"/>
  <c r="K61" i="65"/>
  <c r="I61" i="65"/>
  <c r="K60" i="65"/>
  <c r="I60" i="65"/>
  <c r="K59" i="65"/>
  <c r="I59" i="65"/>
  <c r="K58" i="65"/>
  <c r="I58" i="65"/>
  <c r="K57" i="65"/>
  <c r="I57" i="65"/>
  <c r="K56" i="65"/>
  <c r="I56" i="65"/>
  <c r="K55" i="65"/>
  <c r="I55" i="65"/>
  <c r="K54" i="65"/>
  <c r="I54" i="65"/>
  <c r="K53" i="65"/>
  <c r="I53" i="65"/>
  <c r="K52" i="65"/>
  <c r="I52" i="65"/>
  <c r="K51" i="65"/>
  <c r="I51" i="65"/>
  <c r="K50" i="65"/>
  <c r="I50" i="65"/>
  <c r="K49" i="65"/>
  <c r="I49" i="65"/>
  <c r="K48" i="65"/>
  <c r="I48" i="65"/>
  <c r="K47" i="65"/>
  <c r="I47" i="65"/>
  <c r="K46" i="65"/>
  <c r="I46" i="65"/>
  <c r="K45" i="65"/>
  <c r="I45" i="65"/>
  <c r="K44" i="65"/>
  <c r="I44" i="65"/>
  <c r="K43" i="65"/>
  <c r="I43" i="65"/>
  <c r="K42" i="65"/>
  <c r="I42" i="65"/>
  <c r="K41" i="65"/>
  <c r="I41" i="65"/>
  <c r="K40" i="65"/>
  <c r="I40" i="65"/>
  <c r="K39" i="65"/>
  <c r="I39" i="65"/>
  <c r="K38" i="65"/>
  <c r="I38" i="65"/>
  <c r="K37" i="65"/>
  <c r="I37" i="65"/>
  <c r="K36" i="65"/>
  <c r="I36" i="65"/>
  <c r="K35" i="65"/>
  <c r="I35" i="65"/>
  <c r="K34" i="65"/>
  <c r="I34" i="65"/>
  <c r="K33" i="65"/>
  <c r="I33" i="65"/>
  <c r="K32" i="65"/>
  <c r="I32" i="65"/>
  <c r="K31" i="65"/>
  <c r="I31" i="65"/>
  <c r="K30" i="65"/>
  <c r="I30" i="65"/>
  <c r="K29" i="65"/>
  <c r="I29" i="65"/>
  <c r="K28" i="65"/>
  <c r="I28" i="65"/>
  <c r="K27" i="65"/>
  <c r="I27" i="65"/>
  <c r="K26" i="65"/>
  <c r="I26" i="65"/>
  <c r="K25" i="65"/>
  <c r="I25" i="65"/>
  <c r="K24" i="65"/>
  <c r="I24" i="65"/>
  <c r="K23" i="65"/>
  <c r="I23" i="65"/>
  <c r="K22" i="65"/>
  <c r="I22" i="65"/>
  <c r="K21" i="65"/>
  <c r="I21" i="65"/>
  <c r="K20" i="65"/>
  <c r="I20" i="65"/>
  <c r="K19" i="65"/>
  <c r="I19" i="65"/>
  <c r="K18" i="65"/>
  <c r="I18" i="65"/>
  <c r="K17" i="65"/>
  <c r="I17" i="65"/>
  <c r="K16" i="65"/>
  <c r="I16" i="65"/>
  <c r="K15" i="65"/>
  <c r="I15" i="65"/>
  <c r="K14" i="65"/>
  <c r="I14" i="65"/>
  <c r="K13" i="65"/>
  <c r="I13" i="65"/>
  <c r="K68" i="64"/>
  <c r="I68" i="64"/>
  <c r="K67" i="64"/>
  <c r="I67" i="64"/>
  <c r="K66" i="64"/>
  <c r="I66" i="64"/>
  <c r="K65" i="64"/>
  <c r="I65" i="64"/>
  <c r="K64" i="64"/>
  <c r="I64" i="64"/>
  <c r="K63" i="64"/>
  <c r="I63" i="64"/>
  <c r="K62" i="64"/>
  <c r="I62" i="64"/>
  <c r="K61" i="64"/>
  <c r="I61" i="64"/>
  <c r="K60" i="64"/>
  <c r="I60" i="64"/>
  <c r="K59" i="64"/>
  <c r="I59" i="64"/>
  <c r="K58" i="64"/>
  <c r="I58" i="64"/>
  <c r="K57" i="64"/>
  <c r="I57" i="64"/>
  <c r="K56" i="64"/>
  <c r="I56" i="64"/>
  <c r="K55" i="64"/>
  <c r="I55" i="64"/>
  <c r="K54" i="64"/>
  <c r="I54" i="64"/>
  <c r="K53" i="64"/>
  <c r="I53" i="64"/>
  <c r="K52" i="64"/>
  <c r="I52" i="64"/>
  <c r="K51" i="64"/>
  <c r="I51" i="64"/>
  <c r="K50" i="64"/>
  <c r="I50" i="64"/>
  <c r="K49" i="64"/>
  <c r="I49" i="64"/>
  <c r="K48" i="64"/>
  <c r="I48" i="64"/>
  <c r="K47" i="64"/>
  <c r="I47" i="64"/>
  <c r="K46" i="64"/>
  <c r="I46" i="64"/>
  <c r="K45" i="64"/>
  <c r="I45" i="64"/>
  <c r="K44" i="64"/>
  <c r="I44" i="64"/>
  <c r="K43" i="64"/>
  <c r="I43" i="64"/>
  <c r="K42" i="64"/>
  <c r="I42" i="64"/>
  <c r="K41" i="64"/>
  <c r="I41" i="64"/>
  <c r="K40" i="64"/>
  <c r="I40" i="64"/>
  <c r="K39" i="64"/>
  <c r="I39" i="64"/>
  <c r="K38" i="64"/>
  <c r="I38" i="64"/>
  <c r="K37" i="64"/>
  <c r="I37" i="64"/>
  <c r="K36" i="64"/>
  <c r="I36" i="64"/>
  <c r="K35" i="64"/>
  <c r="I35" i="64"/>
  <c r="K34" i="64"/>
  <c r="I34" i="64"/>
  <c r="K33" i="64"/>
  <c r="I33" i="64"/>
  <c r="K32" i="64"/>
  <c r="I32" i="64"/>
  <c r="K31" i="64"/>
  <c r="I31" i="64"/>
  <c r="K30" i="64"/>
  <c r="I30" i="64"/>
  <c r="K29" i="64"/>
  <c r="I29" i="64"/>
  <c r="K28" i="64"/>
  <c r="I28" i="64"/>
  <c r="K27" i="64"/>
  <c r="I27" i="64"/>
  <c r="K26" i="64"/>
  <c r="I26" i="64"/>
  <c r="K25" i="64"/>
  <c r="I25" i="64"/>
  <c r="K24" i="64"/>
  <c r="I24" i="64"/>
  <c r="K23" i="64"/>
  <c r="I23" i="64"/>
  <c r="K22" i="64"/>
  <c r="I22" i="64"/>
  <c r="K21" i="64"/>
  <c r="I21" i="64"/>
  <c r="K20" i="64"/>
  <c r="I20" i="64"/>
  <c r="K19" i="64"/>
  <c r="I19" i="64"/>
  <c r="K18" i="64"/>
  <c r="I18" i="64"/>
  <c r="K17" i="64"/>
  <c r="I17" i="64"/>
  <c r="K16" i="64"/>
  <c r="I16" i="64"/>
  <c r="K15" i="64"/>
  <c r="I15" i="64"/>
  <c r="K14" i="64"/>
  <c r="I14" i="64"/>
  <c r="K13" i="64"/>
  <c r="I13" i="64"/>
  <c r="K69" i="63"/>
  <c r="I69" i="63"/>
  <c r="K68" i="63"/>
  <c r="I68" i="63"/>
  <c r="K67" i="63"/>
  <c r="I67" i="63"/>
  <c r="K66" i="63"/>
  <c r="I66" i="63"/>
  <c r="K65" i="63"/>
  <c r="I65" i="63"/>
  <c r="K64" i="63"/>
  <c r="I64" i="63"/>
  <c r="K63" i="63"/>
  <c r="I63" i="63"/>
  <c r="K62" i="63"/>
  <c r="I62" i="63"/>
  <c r="K61" i="63"/>
  <c r="I61" i="63"/>
  <c r="K60" i="63"/>
  <c r="I60" i="63"/>
  <c r="K59" i="63"/>
  <c r="I59" i="63"/>
  <c r="K58" i="63"/>
  <c r="I58" i="63"/>
  <c r="K57" i="63"/>
  <c r="I57" i="63"/>
  <c r="K56" i="63"/>
  <c r="I56" i="63"/>
  <c r="K55" i="63"/>
  <c r="I55" i="63"/>
  <c r="K54" i="63"/>
  <c r="I54" i="63"/>
  <c r="K53" i="63"/>
  <c r="I53" i="63"/>
  <c r="K52" i="63"/>
  <c r="I52" i="63"/>
  <c r="K51" i="63"/>
  <c r="I51" i="63"/>
  <c r="K50" i="63"/>
  <c r="I50" i="63"/>
  <c r="K49" i="63"/>
  <c r="I49" i="63"/>
  <c r="K48" i="63"/>
  <c r="I48" i="63"/>
  <c r="K47" i="63"/>
  <c r="I47" i="63"/>
  <c r="K46" i="63"/>
  <c r="I46" i="63"/>
  <c r="K45" i="63"/>
  <c r="I45" i="63"/>
  <c r="K44" i="63"/>
  <c r="I44" i="63"/>
  <c r="K43" i="63"/>
  <c r="I43" i="63"/>
  <c r="K42" i="63"/>
  <c r="I42" i="63"/>
  <c r="K41" i="63"/>
  <c r="I41" i="63"/>
  <c r="K40" i="63"/>
  <c r="I40" i="63"/>
  <c r="K39" i="63"/>
  <c r="I39" i="63"/>
  <c r="K38" i="63"/>
  <c r="I38" i="63"/>
  <c r="K37" i="63"/>
  <c r="I37" i="63"/>
  <c r="K36" i="63"/>
  <c r="I36" i="63"/>
  <c r="K35" i="63"/>
  <c r="I35" i="63"/>
  <c r="K34" i="63"/>
  <c r="I34" i="63"/>
  <c r="K33" i="63"/>
  <c r="I33" i="63"/>
  <c r="K32" i="63"/>
  <c r="I32" i="63"/>
  <c r="K31" i="63"/>
  <c r="I31" i="63"/>
  <c r="K30" i="63"/>
  <c r="I30" i="63"/>
  <c r="K29" i="63"/>
  <c r="I29" i="63"/>
  <c r="K28" i="63"/>
  <c r="I28" i="63"/>
  <c r="K27" i="63"/>
  <c r="I27" i="63"/>
  <c r="K26" i="63"/>
  <c r="I26" i="63"/>
  <c r="K25" i="63"/>
  <c r="I25" i="63"/>
  <c r="K24" i="63"/>
  <c r="I24" i="63"/>
  <c r="K23" i="63"/>
  <c r="I23" i="63"/>
  <c r="K22" i="63"/>
  <c r="I22" i="63"/>
  <c r="K21" i="63"/>
  <c r="I21" i="63"/>
  <c r="K20" i="63"/>
  <c r="I20" i="63"/>
  <c r="K19" i="63"/>
  <c r="I19" i="63"/>
  <c r="K18" i="63"/>
  <c r="I18" i="63"/>
  <c r="K17" i="63"/>
  <c r="I17" i="63"/>
  <c r="K16" i="63"/>
  <c r="I16" i="63"/>
  <c r="K15" i="63"/>
  <c r="I15" i="63"/>
  <c r="K14" i="63"/>
  <c r="I14" i="63"/>
  <c r="K13" i="63"/>
  <c r="I13" i="63"/>
  <c r="K67" i="62"/>
  <c r="I67" i="62"/>
  <c r="K66" i="62"/>
  <c r="I66" i="62"/>
  <c r="K65" i="62"/>
  <c r="I65" i="62"/>
  <c r="K64" i="62"/>
  <c r="I64" i="62"/>
  <c r="K63" i="62"/>
  <c r="I63" i="62"/>
  <c r="K62" i="62"/>
  <c r="I62" i="62"/>
  <c r="K61" i="62"/>
  <c r="I61" i="62"/>
  <c r="K60" i="62"/>
  <c r="I60" i="62"/>
  <c r="K59" i="62"/>
  <c r="I59" i="62"/>
  <c r="K58" i="62"/>
  <c r="I58" i="62"/>
  <c r="K57" i="62"/>
  <c r="I57" i="62"/>
  <c r="K56" i="62"/>
  <c r="I56" i="62"/>
  <c r="K55" i="62"/>
  <c r="I55" i="62"/>
  <c r="K54" i="62"/>
  <c r="I54" i="62"/>
  <c r="K53" i="62"/>
  <c r="I53" i="62"/>
  <c r="K52" i="62"/>
  <c r="I52" i="62"/>
  <c r="K51" i="62"/>
  <c r="I51" i="62"/>
  <c r="K50" i="62"/>
  <c r="I50" i="62"/>
  <c r="K49" i="62"/>
  <c r="I49" i="62"/>
  <c r="K48" i="62"/>
  <c r="I48" i="62"/>
  <c r="K47" i="62"/>
  <c r="I47" i="62"/>
  <c r="K46" i="62"/>
  <c r="I46" i="62"/>
  <c r="K45" i="62"/>
  <c r="I45" i="62"/>
  <c r="K44" i="62"/>
  <c r="I44" i="62"/>
  <c r="K43" i="62"/>
  <c r="I43" i="62"/>
  <c r="K42" i="62"/>
  <c r="I42" i="62"/>
  <c r="K41" i="62"/>
  <c r="I41" i="62"/>
  <c r="K40" i="62"/>
  <c r="I40" i="62"/>
  <c r="K39" i="62"/>
  <c r="I39" i="62"/>
  <c r="K38" i="62"/>
  <c r="I38" i="62"/>
  <c r="K37" i="62"/>
  <c r="I37" i="62"/>
  <c r="K36" i="62"/>
  <c r="I36" i="62"/>
  <c r="K35" i="62"/>
  <c r="I35" i="62"/>
  <c r="K34" i="62"/>
  <c r="I34" i="62"/>
  <c r="K33" i="62"/>
  <c r="I33" i="62"/>
  <c r="K32" i="62"/>
  <c r="I32" i="62"/>
  <c r="K31" i="62"/>
  <c r="I31" i="62"/>
  <c r="K30" i="62"/>
  <c r="I30" i="62"/>
  <c r="K29" i="62"/>
  <c r="I29" i="62"/>
  <c r="K28" i="62"/>
  <c r="I28" i="62"/>
  <c r="K27" i="62"/>
  <c r="I27" i="62"/>
  <c r="K26" i="62"/>
  <c r="I26" i="62"/>
  <c r="K25" i="62"/>
  <c r="I25" i="62"/>
  <c r="K24" i="62"/>
  <c r="I24" i="62"/>
  <c r="K23" i="62"/>
  <c r="I23" i="62"/>
  <c r="K22" i="62"/>
  <c r="I22" i="62"/>
  <c r="K21" i="62"/>
  <c r="I21" i="62"/>
  <c r="K20" i="62"/>
  <c r="I20" i="62"/>
  <c r="K19" i="62"/>
  <c r="I19" i="62"/>
  <c r="K18" i="62"/>
  <c r="I18" i="62"/>
  <c r="K17" i="62"/>
  <c r="I17" i="62"/>
  <c r="K16" i="62"/>
  <c r="I16" i="62"/>
  <c r="K15" i="62"/>
  <c r="I15" i="62"/>
  <c r="K14" i="62"/>
  <c r="I14" i="62"/>
  <c r="K13" i="62"/>
  <c r="I13" i="62"/>
  <c r="K82" i="61"/>
  <c r="I82" i="61"/>
  <c r="K81" i="61"/>
  <c r="I81" i="61"/>
  <c r="K80" i="61"/>
  <c r="I80" i="61"/>
  <c r="K79" i="61"/>
  <c r="I79" i="61"/>
  <c r="K78" i="61"/>
  <c r="I78" i="61"/>
  <c r="K77" i="61"/>
  <c r="I77" i="61"/>
  <c r="K76" i="61"/>
  <c r="I76" i="61"/>
  <c r="K75" i="61"/>
  <c r="I75" i="61"/>
  <c r="K74" i="61"/>
  <c r="I74" i="61"/>
  <c r="K73" i="61"/>
  <c r="I73" i="61"/>
  <c r="K72" i="61"/>
  <c r="I72" i="61"/>
  <c r="K71" i="61"/>
  <c r="I71" i="61"/>
  <c r="K70" i="61"/>
  <c r="I70" i="61"/>
  <c r="K69" i="61"/>
  <c r="I69" i="61"/>
  <c r="K68" i="61"/>
  <c r="I68" i="61"/>
  <c r="K67" i="61"/>
  <c r="I67" i="61"/>
  <c r="K66" i="61"/>
  <c r="I66" i="61"/>
  <c r="K65" i="61"/>
  <c r="I65" i="61"/>
  <c r="K64" i="61"/>
  <c r="I64" i="61"/>
  <c r="K63" i="61"/>
  <c r="I63" i="61"/>
  <c r="K62" i="61"/>
  <c r="I62" i="61"/>
  <c r="K61" i="61"/>
  <c r="I61" i="61"/>
  <c r="K60" i="61"/>
  <c r="I60" i="61"/>
  <c r="K59" i="61"/>
  <c r="I59" i="61"/>
  <c r="K58" i="61"/>
  <c r="I58" i="61"/>
  <c r="K57" i="61"/>
  <c r="I57" i="61"/>
  <c r="K56" i="61"/>
  <c r="I56" i="61"/>
  <c r="K55" i="61"/>
  <c r="I55" i="61"/>
  <c r="K54" i="61"/>
  <c r="I54" i="61"/>
  <c r="K53" i="61"/>
  <c r="I53" i="61"/>
  <c r="K52" i="61"/>
  <c r="I52" i="61"/>
  <c r="K51" i="61"/>
  <c r="I51" i="61"/>
  <c r="K50" i="61"/>
  <c r="I50" i="61"/>
  <c r="K49" i="61"/>
  <c r="I49" i="61"/>
  <c r="K48" i="61"/>
  <c r="I48" i="61"/>
  <c r="K47" i="61"/>
  <c r="I47" i="61"/>
  <c r="K46" i="61"/>
  <c r="I46" i="61"/>
  <c r="K45" i="61"/>
  <c r="I45" i="61"/>
  <c r="K44" i="61"/>
  <c r="I44" i="61"/>
  <c r="K43" i="61"/>
  <c r="I43" i="61"/>
  <c r="K42" i="61"/>
  <c r="I42" i="61"/>
  <c r="K41" i="61"/>
  <c r="I41" i="61"/>
  <c r="K40" i="61"/>
  <c r="I40" i="61"/>
  <c r="K39" i="61"/>
  <c r="I39" i="61"/>
  <c r="K38" i="61"/>
  <c r="I38" i="61"/>
  <c r="K37" i="61"/>
  <c r="I37" i="61"/>
  <c r="K36" i="61"/>
  <c r="I36" i="61"/>
  <c r="K35" i="61"/>
  <c r="I35" i="61"/>
  <c r="K34" i="61"/>
  <c r="I34" i="61"/>
  <c r="K33" i="61"/>
  <c r="I33" i="61"/>
  <c r="K32" i="61"/>
  <c r="I32" i="61"/>
  <c r="K31" i="61"/>
  <c r="I31" i="61"/>
  <c r="K30" i="61"/>
  <c r="I30" i="61"/>
  <c r="K29" i="61"/>
  <c r="I29" i="61"/>
  <c r="K28" i="61"/>
  <c r="I28" i="61"/>
  <c r="K27" i="61"/>
  <c r="I27" i="61"/>
  <c r="K26" i="61"/>
  <c r="I26" i="61"/>
  <c r="K25" i="61"/>
  <c r="I25" i="61"/>
  <c r="K24" i="61"/>
  <c r="I24" i="61"/>
  <c r="K23" i="61"/>
  <c r="I23" i="61"/>
  <c r="K22" i="61"/>
  <c r="I22" i="61"/>
  <c r="K21" i="61"/>
  <c r="I21" i="61"/>
  <c r="K20" i="61"/>
  <c r="I20" i="61"/>
  <c r="K19" i="61"/>
  <c r="I19" i="61"/>
  <c r="K18" i="61"/>
  <c r="I18" i="61"/>
  <c r="K17" i="61"/>
  <c r="I17" i="61"/>
  <c r="K16" i="61"/>
  <c r="I16" i="61"/>
  <c r="K15" i="61"/>
  <c r="I15" i="61"/>
  <c r="K14" i="61"/>
  <c r="I14" i="61"/>
  <c r="K13" i="61"/>
  <c r="I13" i="61"/>
  <c r="K82" i="60"/>
  <c r="I82" i="60"/>
  <c r="K81" i="60"/>
  <c r="I81" i="60"/>
  <c r="K80" i="60"/>
  <c r="I80" i="60"/>
  <c r="K79" i="60"/>
  <c r="I79" i="60"/>
  <c r="K78" i="60"/>
  <c r="I78" i="60"/>
  <c r="K77" i="60"/>
  <c r="I77" i="60"/>
  <c r="K76" i="60"/>
  <c r="I76" i="60"/>
  <c r="K75" i="60"/>
  <c r="I75" i="60"/>
  <c r="K74" i="60"/>
  <c r="I74" i="60"/>
  <c r="K73" i="60"/>
  <c r="I73" i="60"/>
  <c r="K72" i="60"/>
  <c r="I72" i="60"/>
  <c r="K71" i="60"/>
  <c r="I71" i="60"/>
  <c r="K70" i="60"/>
  <c r="I70" i="60"/>
  <c r="K69" i="60"/>
  <c r="I69" i="60"/>
  <c r="K68" i="60"/>
  <c r="I68" i="60"/>
  <c r="K67" i="60"/>
  <c r="I67" i="60"/>
  <c r="K66" i="60"/>
  <c r="I66" i="60"/>
  <c r="K65" i="60"/>
  <c r="I65" i="60"/>
  <c r="K64" i="60"/>
  <c r="I64" i="60"/>
  <c r="K63" i="60"/>
  <c r="I63" i="60"/>
  <c r="K62" i="60"/>
  <c r="I62" i="60"/>
  <c r="K61" i="60"/>
  <c r="I61" i="60"/>
  <c r="K60" i="60"/>
  <c r="I60" i="60"/>
  <c r="K59" i="60"/>
  <c r="I59" i="60"/>
  <c r="K58" i="60"/>
  <c r="I58" i="60"/>
  <c r="K57" i="60"/>
  <c r="I57" i="60"/>
  <c r="K56" i="60"/>
  <c r="I56" i="60"/>
  <c r="K55" i="60"/>
  <c r="I55" i="60"/>
  <c r="K54" i="60"/>
  <c r="I54" i="60"/>
  <c r="K53" i="60"/>
  <c r="I53" i="60"/>
  <c r="K52" i="60"/>
  <c r="I52" i="60"/>
  <c r="K51" i="60"/>
  <c r="I51" i="60"/>
  <c r="K50" i="60"/>
  <c r="I50" i="60"/>
  <c r="K49" i="60"/>
  <c r="I49" i="60"/>
  <c r="K48" i="60"/>
  <c r="I48" i="60"/>
  <c r="K47" i="60"/>
  <c r="I47" i="60"/>
  <c r="K46" i="60"/>
  <c r="I46" i="60"/>
  <c r="K45" i="60"/>
  <c r="I45" i="60"/>
  <c r="K44" i="60"/>
  <c r="I44" i="60"/>
  <c r="K43" i="60"/>
  <c r="I43" i="60"/>
  <c r="K42" i="60"/>
  <c r="I42" i="60"/>
  <c r="K41" i="60"/>
  <c r="I41" i="60"/>
  <c r="K40" i="60"/>
  <c r="I40" i="60"/>
  <c r="K39" i="60"/>
  <c r="I39" i="60"/>
  <c r="K38" i="60"/>
  <c r="I38" i="60"/>
  <c r="K37" i="60"/>
  <c r="I37" i="60"/>
  <c r="K36" i="60"/>
  <c r="I36" i="60"/>
  <c r="K35" i="60"/>
  <c r="I35" i="60"/>
  <c r="K34" i="60"/>
  <c r="I34" i="60"/>
  <c r="K33" i="60"/>
  <c r="I33" i="60"/>
  <c r="K32" i="60"/>
  <c r="I32" i="60"/>
  <c r="K31" i="60"/>
  <c r="I31" i="60"/>
  <c r="K30" i="60"/>
  <c r="I30" i="60"/>
  <c r="K29" i="60"/>
  <c r="I29" i="60"/>
  <c r="K28" i="60"/>
  <c r="I28" i="60"/>
  <c r="K27" i="60"/>
  <c r="I27" i="60"/>
  <c r="K26" i="60"/>
  <c r="I26" i="60"/>
  <c r="K25" i="60"/>
  <c r="I25" i="60"/>
  <c r="K24" i="60"/>
  <c r="I24" i="60"/>
  <c r="K23" i="60"/>
  <c r="I23" i="60"/>
  <c r="K22" i="60"/>
  <c r="I22" i="60"/>
  <c r="K21" i="60"/>
  <c r="I21" i="60"/>
  <c r="K20" i="60"/>
  <c r="I20" i="60"/>
  <c r="K19" i="60"/>
  <c r="I19" i="60"/>
  <c r="K18" i="60"/>
  <c r="I18" i="60"/>
  <c r="K17" i="60"/>
  <c r="I17" i="60"/>
  <c r="K16" i="60"/>
  <c r="I16" i="60"/>
  <c r="K15" i="60"/>
  <c r="I15" i="60"/>
  <c r="K14" i="60"/>
  <c r="I14" i="60"/>
  <c r="K13" i="60"/>
  <c r="I13" i="60"/>
  <c r="K82" i="59"/>
  <c r="I82" i="59"/>
  <c r="K81" i="59"/>
  <c r="I81" i="59"/>
  <c r="K80" i="59"/>
  <c r="I80" i="59"/>
  <c r="K79" i="59"/>
  <c r="I79" i="59"/>
  <c r="K78" i="59"/>
  <c r="I78" i="59"/>
  <c r="K77" i="59"/>
  <c r="I77" i="59"/>
  <c r="K76" i="59"/>
  <c r="I76" i="59"/>
  <c r="K75" i="59"/>
  <c r="I75" i="59"/>
  <c r="K74" i="59"/>
  <c r="I74" i="59"/>
  <c r="K73" i="59"/>
  <c r="I73" i="59"/>
  <c r="K72" i="59"/>
  <c r="I72" i="59"/>
  <c r="K71" i="59"/>
  <c r="I71" i="59"/>
  <c r="K70" i="59"/>
  <c r="I70" i="59"/>
  <c r="K69" i="59"/>
  <c r="I69" i="59"/>
  <c r="K68" i="59"/>
  <c r="I68" i="59"/>
  <c r="K67" i="59"/>
  <c r="I67" i="59"/>
  <c r="K66" i="59"/>
  <c r="I66" i="59"/>
  <c r="K65" i="59"/>
  <c r="I65" i="59"/>
  <c r="K64" i="59"/>
  <c r="I64" i="59"/>
  <c r="K63" i="59"/>
  <c r="I63" i="59"/>
  <c r="K62" i="59"/>
  <c r="I62" i="59"/>
  <c r="K61" i="59"/>
  <c r="I61" i="59"/>
  <c r="K60" i="59"/>
  <c r="I60" i="59"/>
  <c r="K59" i="59"/>
  <c r="I59" i="59"/>
  <c r="K58" i="59"/>
  <c r="I58" i="59"/>
  <c r="K57" i="59"/>
  <c r="I57" i="59"/>
  <c r="K56" i="59"/>
  <c r="I56" i="59"/>
  <c r="K55" i="59"/>
  <c r="I55" i="59"/>
  <c r="K54" i="59"/>
  <c r="I54" i="59"/>
  <c r="K53" i="59"/>
  <c r="I53" i="59"/>
  <c r="K52" i="59"/>
  <c r="I52" i="59"/>
  <c r="K51" i="59"/>
  <c r="I51" i="59"/>
  <c r="K50" i="59"/>
  <c r="I50" i="59"/>
  <c r="K49" i="59"/>
  <c r="I49" i="59"/>
  <c r="K48" i="59"/>
  <c r="I48" i="59"/>
  <c r="K47" i="59"/>
  <c r="I47" i="59"/>
  <c r="K46" i="59"/>
  <c r="I46" i="59"/>
  <c r="K45" i="59"/>
  <c r="I45" i="59"/>
  <c r="K44" i="59"/>
  <c r="I44" i="59"/>
  <c r="K43" i="59"/>
  <c r="I43" i="59"/>
  <c r="K42" i="59"/>
  <c r="I42" i="59"/>
  <c r="K41" i="59"/>
  <c r="I41" i="59"/>
  <c r="K40" i="59"/>
  <c r="I40" i="59"/>
  <c r="K39" i="59"/>
  <c r="I39" i="59"/>
  <c r="K38" i="59"/>
  <c r="I38" i="59"/>
  <c r="K37" i="59"/>
  <c r="I37" i="59"/>
  <c r="K36" i="59"/>
  <c r="I36" i="59"/>
  <c r="K35" i="59"/>
  <c r="I35" i="59"/>
  <c r="K34" i="59"/>
  <c r="I34" i="59"/>
  <c r="K33" i="59"/>
  <c r="I33" i="59"/>
  <c r="K32" i="59"/>
  <c r="I32" i="59"/>
  <c r="K31" i="59"/>
  <c r="I31" i="59"/>
  <c r="K30" i="59"/>
  <c r="I30" i="59"/>
  <c r="K29" i="59"/>
  <c r="I29" i="59"/>
  <c r="K28" i="59"/>
  <c r="I28" i="59"/>
  <c r="K27" i="59"/>
  <c r="I27" i="59"/>
  <c r="K26" i="59"/>
  <c r="I26" i="59"/>
  <c r="K25" i="59"/>
  <c r="I25" i="59"/>
  <c r="K24" i="59"/>
  <c r="I24" i="59"/>
  <c r="K23" i="59"/>
  <c r="I23" i="59"/>
  <c r="K22" i="59"/>
  <c r="I22" i="59"/>
  <c r="K21" i="59"/>
  <c r="I21" i="59"/>
  <c r="K20" i="59"/>
  <c r="I20" i="59"/>
  <c r="K19" i="59"/>
  <c r="I19" i="59"/>
  <c r="K18" i="59"/>
  <c r="I18" i="59"/>
  <c r="K17" i="59"/>
  <c r="I17" i="59"/>
  <c r="K16" i="59"/>
  <c r="I16" i="59"/>
  <c r="K15" i="59"/>
  <c r="I15" i="59"/>
  <c r="K14" i="59"/>
  <c r="I14" i="59"/>
  <c r="K13" i="59"/>
  <c r="I13" i="59"/>
  <c r="K53" i="58"/>
  <c r="I53" i="58"/>
  <c r="K82" i="58"/>
  <c r="I82" i="58"/>
  <c r="K81" i="58"/>
  <c r="I81" i="58"/>
  <c r="K80" i="58"/>
  <c r="I80" i="58"/>
  <c r="K79" i="58"/>
  <c r="I79" i="58"/>
  <c r="K78" i="58"/>
  <c r="I78" i="58"/>
  <c r="K77" i="58"/>
  <c r="I77" i="58"/>
  <c r="K76" i="58"/>
  <c r="I76" i="58"/>
  <c r="K75" i="58"/>
  <c r="I75" i="58"/>
  <c r="K74" i="58"/>
  <c r="I74" i="58"/>
  <c r="K73" i="58"/>
  <c r="I73" i="58"/>
  <c r="K72" i="58"/>
  <c r="I72" i="58"/>
  <c r="K71" i="58"/>
  <c r="I71" i="58"/>
  <c r="K70" i="58"/>
  <c r="I70" i="58"/>
  <c r="K69" i="58"/>
  <c r="I69" i="58"/>
  <c r="K68" i="58"/>
  <c r="I68" i="58"/>
  <c r="K67" i="58"/>
  <c r="I67" i="58"/>
  <c r="K66" i="58"/>
  <c r="I66" i="58"/>
  <c r="K65" i="58"/>
  <c r="I65" i="58"/>
  <c r="K64" i="58"/>
  <c r="I64" i="58"/>
  <c r="K63" i="58"/>
  <c r="I63" i="58"/>
  <c r="K62" i="58"/>
  <c r="I62" i="58"/>
  <c r="K61" i="58"/>
  <c r="I61" i="58"/>
  <c r="K60" i="58"/>
  <c r="I60" i="58"/>
  <c r="K59" i="58"/>
  <c r="I59" i="58"/>
  <c r="K58" i="58"/>
  <c r="I58" i="58"/>
  <c r="K57" i="58"/>
  <c r="I57" i="58"/>
  <c r="K56" i="58"/>
  <c r="I56" i="58"/>
  <c r="K55" i="58"/>
  <c r="I55" i="58"/>
  <c r="K52" i="58"/>
  <c r="I52" i="58"/>
  <c r="K51" i="58"/>
  <c r="I51" i="58"/>
  <c r="K50" i="58"/>
  <c r="I50" i="58"/>
  <c r="K49" i="58"/>
  <c r="I49" i="58"/>
  <c r="K48" i="58"/>
  <c r="I48" i="58"/>
  <c r="K47" i="58"/>
  <c r="I47" i="58"/>
  <c r="K46" i="58"/>
  <c r="I46" i="58"/>
  <c r="K45" i="58"/>
  <c r="I45" i="58"/>
  <c r="K44" i="58"/>
  <c r="I44" i="58"/>
  <c r="K43" i="58"/>
  <c r="I43" i="58"/>
  <c r="K42" i="58"/>
  <c r="I42" i="58"/>
  <c r="K41" i="58"/>
  <c r="I41" i="58"/>
  <c r="K40" i="58"/>
  <c r="I40" i="58"/>
  <c r="K39" i="58"/>
  <c r="I39" i="58"/>
  <c r="K38" i="58"/>
  <c r="I38" i="58"/>
  <c r="K37" i="58"/>
  <c r="I37" i="58"/>
  <c r="K36" i="58"/>
  <c r="I36" i="58"/>
  <c r="K35" i="58"/>
  <c r="I35" i="58"/>
  <c r="K34" i="58"/>
  <c r="I34" i="58"/>
  <c r="K33" i="58"/>
  <c r="I33" i="58"/>
  <c r="K32" i="58"/>
  <c r="I32" i="58"/>
  <c r="K31" i="58"/>
  <c r="I31" i="58"/>
  <c r="K30" i="58"/>
  <c r="I30" i="58"/>
  <c r="K29" i="58"/>
  <c r="I29" i="58"/>
  <c r="K28" i="58"/>
  <c r="I28" i="58"/>
  <c r="K27" i="58"/>
  <c r="I27" i="58"/>
  <c r="K26" i="58"/>
  <c r="I26" i="58"/>
  <c r="K25" i="58"/>
  <c r="I25" i="58"/>
  <c r="K24" i="58"/>
  <c r="I24" i="58"/>
  <c r="K23" i="58"/>
  <c r="I23" i="58"/>
  <c r="K22" i="58"/>
  <c r="I22" i="58"/>
  <c r="K21" i="58"/>
  <c r="I21" i="58"/>
  <c r="K20" i="58"/>
  <c r="I20" i="58"/>
  <c r="K19" i="58"/>
  <c r="I19" i="58"/>
  <c r="K18" i="58"/>
  <c r="I18" i="58"/>
  <c r="K17" i="58"/>
  <c r="I17" i="58"/>
  <c r="K16" i="58"/>
  <c r="I16" i="58"/>
  <c r="K15" i="58"/>
  <c r="I15" i="58"/>
  <c r="K14" i="58"/>
  <c r="I14" i="58"/>
  <c r="K13" i="58"/>
  <c r="I13" i="58"/>
  <c r="K54" i="58"/>
  <c r="I54" i="58"/>
  <c r="K81" i="57"/>
  <c r="I81" i="57"/>
  <c r="K80" i="57"/>
  <c r="I80" i="57"/>
  <c r="K79" i="57"/>
  <c r="I79" i="57"/>
  <c r="K78" i="57"/>
  <c r="I78" i="57"/>
  <c r="K77" i="57"/>
  <c r="I77" i="57"/>
  <c r="K76" i="57"/>
  <c r="I76" i="57"/>
  <c r="K75" i="57"/>
  <c r="I75" i="57"/>
  <c r="K74" i="57"/>
  <c r="I74" i="57"/>
  <c r="K73" i="57"/>
  <c r="I73" i="57"/>
  <c r="K72" i="57"/>
  <c r="I72" i="57"/>
  <c r="K71" i="57"/>
  <c r="I71" i="57"/>
  <c r="K70" i="57"/>
  <c r="I70" i="57"/>
  <c r="K69" i="57"/>
  <c r="I69" i="57"/>
  <c r="K68" i="57"/>
  <c r="I68" i="57"/>
  <c r="K67" i="57"/>
  <c r="I67" i="57"/>
  <c r="K66" i="57"/>
  <c r="I66" i="57"/>
  <c r="K65" i="57"/>
  <c r="I65" i="57"/>
  <c r="K64" i="57"/>
  <c r="I64" i="57"/>
  <c r="K63" i="57"/>
  <c r="I63" i="57"/>
  <c r="K62" i="57"/>
  <c r="I62" i="57"/>
  <c r="K61" i="57"/>
  <c r="I61" i="57"/>
  <c r="K60" i="57"/>
  <c r="I60" i="57"/>
  <c r="K59" i="57"/>
  <c r="I59" i="57"/>
  <c r="K58" i="57"/>
  <c r="I58" i="57"/>
  <c r="K57" i="57"/>
  <c r="I57" i="57"/>
  <c r="K56" i="57"/>
  <c r="I56" i="57"/>
  <c r="K55" i="57"/>
  <c r="I55" i="57"/>
  <c r="K54" i="57"/>
  <c r="I54" i="57"/>
  <c r="K53" i="57"/>
  <c r="I53" i="57"/>
  <c r="K52" i="57"/>
  <c r="I52" i="57"/>
  <c r="K51" i="57"/>
  <c r="I51" i="57"/>
  <c r="K50" i="57"/>
  <c r="I50" i="57"/>
  <c r="K49" i="57"/>
  <c r="I49" i="57"/>
  <c r="K48" i="57"/>
  <c r="I48" i="57"/>
  <c r="K47" i="57"/>
  <c r="I47" i="57"/>
  <c r="K46" i="57"/>
  <c r="I46" i="57"/>
  <c r="K45" i="57"/>
  <c r="I45" i="57"/>
  <c r="K44" i="57"/>
  <c r="I44" i="57"/>
  <c r="K43" i="57"/>
  <c r="I43" i="57"/>
  <c r="K42" i="57"/>
  <c r="I42" i="57"/>
  <c r="K41" i="57"/>
  <c r="I41" i="57"/>
  <c r="K40" i="57"/>
  <c r="I40" i="57"/>
  <c r="K39" i="57"/>
  <c r="I39" i="57"/>
  <c r="K38" i="57"/>
  <c r="I38" i="57"/>
  <c r="K37" i="57"/>
  <c r="I37" i="57"/>
  <c r="K36" i="57"/>
  <c r="I36" i="57"/>
  <c r="K35" i="57"/>
  <c r="I35" i="57"/>
  <c r="K34" i="57"/>
  <c r="I34" i="57"/>
  <c r="K33" i="57"/>
  <c r="I33" i="57"/>
  <c r="K32" i="57"/>
  <c r="I32" i="57"/>
  <c r="K31" i="57"/>
  <c r="I31" i="57"/>
  <c r="K30" i="57"/>
  <c r="I30" i="57"/>
  <c r="K29" i="57"/>
  <c r="I29" i="57"/>
  <c r="K28" i="57"/>
  <c r="I28" i="57"/>
  <c r="K27" i="57"/>
  <c r="I27" i="57"/>
  <c r="K26" i="57"/>
  <c r="I26" i="57"/>
  <c r="K25" i="57"/>
  <c r="I25" i="57"/>
  <c r="K24" i="57"/>
  <c r="I24" i="57"/>
  <c r="K23" i="57"/>
  <c r="I23" i="57"/>
  <c r="K22" i="57"/>
  <c r="I22" i="57"/>
  <c r="K21" i="57"/>
  <c r="I21" i="57"/>
  <c r="K20" i="57"/>
  <c r="I20" i="57"/>
  <c r="K19" i="57"/>
  <c r="I19" i="57"/>
  <c r="K18" i="57"/>
  <c r="I18" i="57"/>
  <c r="K17" i="57"/>
  <c r="I17" i="57"/>
  <c r="K16" i="57"/>
  <c r="I16" i="57"/>
  <c r="K15" i="57"/>
  <c r="I15" i="57"/>
  <c r="K14" i="57"/>
  <c r="I14" i="57"/>
  <c r="K13" i="57"/>
  <c r="I13" i="57"/>
  <c r="K73" i="56"/>
  <c r="I73" i="56"/>
  <c r="K72" i="56"/>
  <c r="I72" i="56"/>
  <c r="K71" i="56"/>
  <c r="I71" i="56"/>
  <c r="K70" i="56"/>
  <c r="I70" i="56"/>
  <c r="K69" i="56"/>
  <c r="I69" i="56"/>
  <c r="K68" i="56"/>
  <c r="I68" i="56"/>
  <c r="K67" i="56"/>
  <c r="I67" i="56"/>
  <c r="K66" i="56"/>
  <c r="I66" i="56"/>
  <c r="K65" i="56"/>
  <c r="I65" i="56"/>
  <c r="K64" i="56"/>
  <c r="I64" i="56"/>
  <c r="K63" i="56"/>
  <c r="I63" i="56"/>
  <c r="K62" i="56"/>
  <c r="I62" i="56"/>
  <c r="K61" i="56"/>
  <c r="I61" i="56"/>
  <c r="K60" i="56"/>
  <c r="I60" i="56"/>
  <c r="K59" i="56"/>
  <c r="I59" i="56"/>
  <c r="K58" i="56"/>
  <c r="I58" i="56"/>
  <c r="K57" i="56"/>
  <c r="I57" i="56"/>
  <c r="K56" i="56"/>
  <c r="I56" i="56"/>
  <c r="K55" i="56"/>
  <c r="I55" i="56"/>
  <c r="K54" i="56"/>
  <c r="I54" i="56"/>
  <c r="K53" i="56"/>
  <c r="I53" i="56"/>
  <c r="K52" i="56"/>
  <c r="I52" i="56"/>
  <c r="K51" i="56"/>
  <c r="I51" i="56"/>
  <c r="K50" i="56"/>
  <c r="I50" i="56"/>
  <c r="K49" i="56"/>
  <c r="I49" i="56"/>
  <c r="K48" i="56"/>
  <c r="I48" i="56"/>
  <c r="K47" i="56"/>
  <c r="I47" i="56"/>
  <c r="K46" i="56"/>
  <c r="I46" i="56"/>
  <c r="K45" i="56"/>
  <c r="I45" i="56"/>
  <c r="K44" i="56"/>
  <c r="I44" i="56"/>
  <c r="K43" i="56"/>
  <c r="I43" i="56"/>
  <c r="K42" i="56"/>
  <c r="I42" i="56"/>
  <c r="K41" i="56"/>
  <c r="I41" i="56"/>
  <c r="K40" i="56"/>
  <c r="I40" i="56"/>
  <c r="K39" i="56"/>
  <c r="I39" i="56"/>
  <c r="K38" i="56"/>
  <c r="I38" i="56"/>
  <c r="K37" i="56"/>
  <c r="I37" i="56"/>
  <c r="K36" i="56"/>
  <c r="I36" i="56"/>
  <c r="K35" i="56"/>
  <c r="I35" i="56"/>
  <c r="K34" i="56"/>
  <c r="I34" i="56"/>
  <c r="K33" i="56"/>
  <c r="I33" i="56"/>
  <c r="K32" i="56"/>
  <c r="I32" i="56"/>
  <c r="K31" i="56"/>
  <c r="I31" i="56"/>
  <c r="K30" i="56"/>
  <c r="I30" i="56"/>
  <c r="K29" i="56"/>
  <c r="I29" i="56"/>
  <c r="K28" i="56"/>
  <c r="I28" i="56"/>
  <c r="K27" i="56"/>
  <c r="I27" i="56"/>
  <c r="K26" i="56"/>
  <c r="I26" i="56"/>
  <c r="K25" i="56"/>
  <c r="I25" i="56"/>
  <c r="K24" i="56"/>
  <c r="I24" i="56"/>
  <c r="K23" i="56"/>
  <c r="I23" i="56"/>
  <c r="K22" i="56"/>
  <c r="I22" i="56"/>
  <c r="K21" i="56"/>
  <c r="I21" i="56"/>
  <c r="K20" i="56"/>
  <c r="I20" i="56"/>
  <c r="K19" i="56"/>
  <c r="I19" i="56"/>
  <c r="K18" i="56"/>
  <c r="I18" i="56"/>
  <c r="K17" i="56"/>
  <c r="I17" i="56"/>
  <c r="K16" i="56"/>
  <c r="I16" i="56"/>
  <c r="K15" i="56"/>
  <c r="I15" i="56"/>
  <c r="K14" i="56"/>
  <c r="I14" i="56"/>
  <c r="K13" i="56"/>
  <c r="I13" i="56"/>
  <c r="K30" i="55"/>
  <c r="I30" i="55"/>
  <c r="K37" i="55"/>
  <c r="I37" i="55"/>
  <c r="K28" i="55"/>
  <c r="I28" i="55"/>
  <c r="K27" i="55"/>
  <c r="I27" i="55"/>
  <c r="K50" i="55"/>
  <c r="I50" i="55"/>
  <c r="K43" i="55"/>
  <c r="I43" i="55"/>
  <c r="K21" i="55"/>
  <c r="I21" i="55"/>
  <c r="K55" i="55"/>
  <c r="I55" i="55"/>
  <c r="K20" i="55"/>
  <c r="I20" i="55"/>
  <c r="K62" i="55"/>
  <c r="I62" i="55"/>
  <c r="K52" i="55"/>
  <c r="I52" i="55"/>
  <c r="K41" i="55"/>
  <c r="I41" i="55"/>
  <c r="K19" i="55"/>
  <c r="I19" i="55"/>
  <c r="K18" i="55"/>
  <c r="I18" i="55"/>
  <c r="K54" i="55"/>
  <c r="I54" i="55"/>
  <c r="K65" i="55"/>
  <c r="I65" i="55"/>
  <c r="K61" i="55"/>
  <c r="I61" i="55"/>
  <c r="K64" i="55"/>
  <c r="I64" i="55"/>
  <c r="K14" i="55"/>
  <c r="I14" i="55"/>
  <c r="K60" i="55"/>
  <c r="I60" i="55"/>
  <c r="K17" i="55"/>
  <c r="I17" i="55"/>
  <c r="K68" i="55"/>
  <c r="I68" i="55"/>
  <c r="K16" i="55"/>
  <c r="I16" i="55"/>
  <c r="K58" i="55"/>
  <c r="I58" i="55"/>
  <c r="K22" i="55"/>
  <c r="I22" i="55"/>
  <c r="K72" i="55"/>
  <c r="I72" i="55"/>
  <c r="K26" i="55"/>
  <c r="I26" i="55"/>
  <c r="K38" i="55"/>
  <c r="I38" i="55"/>
  <c r="K23" i="55"/>
  <c r="I23" i="55"/>
  <c r="K24" i="55"/>
  <c r="I24" i="55"/>
  <c r="K51" i="55"/>
  <c r="I51" i="55"/>
  <c r="K75" i="55"/>
  <c r="I75" i="55"/>
  <c r="K35" i="55"/>
  <c r="I35" i="55"/>
  <c r="K31" i="55"/>
  <c r="I31" i="55"/>
  <c r="K25" i="55"/>
  <c r="I25" i="55"/>
  <c r="K44" i="55"/>
  <c r="I44" i="55"/>
  <c r="K34" i="55"/>
  <c r="I34" i="55"/>
  <c r="K63" i="55"/>
  <c r="I63" i="55"/>
  <c r="K46" i="55"/>
  <c r="I46" i="55"/>
  <c r="K76" i="55"/>
  <c r="I76" i="55"/>
  <c r="K56" i="55"/>
  <c r="I56" i="55"/>
  <c r="K36" i="55"/>
  <c r="I36" i="55"/>
  <c r="K33" i="55"/>
  <c r="I33" i="55"/>
  <c r="K29" i="55"/>
  <c r="I29" i="55"/>
  <c r="K32" i="55"/>
  <c r="I32" i="55"/>
  <c r="K48" i="55"/>
  <c r="I48" i="55"/>
  <c r="K53" i="55"/>
  <c r="I53" i="55"/>
  <c r="K67" i="55"/>
  <c r="I67" i="55"/>
  <c r="K57" i="55"/>
  <c r="I57" i="55"/>
  <c r="K47" i="55"/>
  <c r="I47" i="55"/>
  <c r="K13" i="55"/>
  <c r="I13" i="55"/>
  <c r="K71" i="55"/>
  <c r="I71" i="55"/>
  <c r="K40" i="55"/>
  <c r="I40" i="55"/>
  <c r="K70" i="55"/>
  <c r="I70" i="55"/>
  <c r="K59" i="55"/>
  <c r="I59" i="55"/>
  <c r="K74" i="55"/>
  <c r="I74" i="55"/>
  <c r="K66" i="55"/>
  <c r="I66" i="55"/>
  <c r="K49" i="55"/>
  <c r="I49" i="55"/>
  <c r="K45" i="55"/>
  <c r="I45" i="55"/>
  <c r="K39" i="55"/>
  <c r="I39" i="55"/>
  <c r="K69" i="55"/>
  <c r="I69" i="55"/>
  <c r="K15" i="55"/>
  <c r="I15" i="55"/>
  <c r="K42" i="55"/>
  <c r="I42" i="55"/>
  <c r="K73" i="55"/>
  <c r="I73" i="55"/>
  <c r="K22" i="54"/>
  <c r="I22" i="54"/>
  <c r="K16" i="54"/>
  <c r="I16" i="54"/>
  <c r="K27" i="54"/>
  <c r="I27" i="54"/>
  <c r="K15" i="54"/>
  <c r="I15" i="54"/>
  <c r="K23" i="54"/>
  <c r="I23" i="54"/>
  <c r="K31" i="54"/>
  <c r="I31" i="54"/>
  <c r="K30" i="54"/>
  <c r="I30" i="54"/>
  <c r="K29" i="54"/>
  <c r="I29" i="54"/>
  <c r="K28" i="54"/>
  <c r="I28" i="54"/>
  <c r="K26" i="54"/>
  <c r="I26" i="54"/>
  <c r="K25" i="54"/>
  <c r="I25" i="54"/>
  <c r="K24" i="54"/>
  <c r="I24" i="54"/>
  <c r="K21" i="54"/>
  <c r="I21" i="54"/>
  <c r="K20" i="54"/>
  <c r="I20" i="54"/>
  <c r="K19" i="54"/>
  <c r="I19" i="54"/>
  <c r="K18" i="54"/>
  <c r="I18" i="54"/>
  <c r="K17" i="54"/>
  <c r="I17" i="54"/>
  <c r="K14" i="54"/>
  <c r="I14" i="54"/>
  <c r="K13" i="54"/>
  <c r="I13" i="54"/>
  <c r="K32" i="53"/>
  <c r="I32" i="53"/>
  <c r="K82" i="53"/>
  <c r="I82" i="53"/>
  <c r="K75" i="53"/>
  <c r="I75" i="53"/>
  <c r="K67" i="53"/>
  <c r="I67" i="53"/>
  <c r="K61" i="53"/>
  <c r="I61" i="53"/>
  <c r="K52" i="53"/>
  <c r="I52" i="53"/>
  <c r="K47" i="53"/>
  <c r="I47" i="53"/>
  <c r="K41" i="53"/>
  <c r="I41" i="53"/>
  <c r="K43" i="53"/>
  <c r="I43" i="53"/>
  <c r="K25" i="53"/>
  <c r="I25" i="53"/>
  <c r="K23" i="53"/>
  <c r="I23" i="53"/>
  <c r="K18" i="53"/>
  <c r="I18" i="53"/>
  <c r="K79" i="53"/>
  <c r="I79" i="53"/>
  <c r="K74" i="53"/>
  <c r="I74" i="53"/>
  <c r="K66" i="53"/>
  <c r="I66" i="53"/>
  <c r="K56" i="53"/>
  <c r="I56" i="53"/>
  <c r="K46" i="53"/>
  <c r="I46" i="53"/>
  <c r="K45" i="53"/>
  <c r="I45" i="53"/>
  <c r="K15" i="53"/>
  <c r="I15" i="53"/>
  <c r="K80" i="53"/>
  <c r="I80" i="53"/>
  <c r="K78" i="53"/>
  <c r="I78" i="53"/>
  <c r="K77" i="53"/>
  <c r="I77" i="53"/>
  <c r="K76" i="53"/>
  <c r="I76" i="53"/>
  <c r="K73" i="53"/>
  <c r="I73" i="53"/>
  <c r="K71" i="53"/>
  <c r="I71" i="53"/>
  <c r="K70" i="53"/>
  <c r="I70" i="53"/>
  <c r="K65" i="53"/>
  <c r="I65" i="53"/>
  <c r="K64" i="53"/>
  <c r="I64" i="53"/>
  <c r="K63" i="53"/>
  <c r="I63" i="53"/>
  <c r="K62" i="53"/>
  <c r="I62" i="53"/>
  <c r="K60" i="53"/>
  <c r="I60" i="53"/>
  <c r="K58" i="53"/>
  <c r="I58" i="53"/>
  <c r="K55" i="53"/>
  <c r="I55" i="53"/>
  <c r="K54" i="53"/>
  <c r="I54" i="53"/>
  <c r="K53" i="53"/>
  <c r="I53" i="53"/>
  <c r="K51" i="53"/>
  <c r="I51" i="53"/>
  <c r="K50" i="53"/>
  <c r="I50" i="53"/>
  <c r="K44" i="53"/>
  <c r="I44" i="53"/>
  <c r="K42" i="53"/>
  <c r="I42" i="53"/>
  <c r="K40" i="53"/>
  <c r="I40" i="53"/>
  <c r="K39" i="53"/>
  <c r="I39" i="53"/>
  <c r="K37" i="53"/>
  <c r="I37" i="53"/>
  <c r="K36" i="53"/>
  <c r="I36" i="53"/>
  <c r="K34" i="53"/>
  <c r="I34" i="53"/>
  <c r="K31" i="53"/>
  <c r="I31" i="53"/>
  <c r="K30" i="53"/>
  <c r="I30" i="53"/>
  <c r="K28" i="53"/>
  <c r="I28" i="53"/>
  <c r="K27" i="53"/>
  <c r="I27" i="53"/>
  <c r="K26" i="53"/>
  <c r="I26" i="53"/>
  <c r="K22" i="53"/>
  <c r="I22" i="53"/>
  <c r="K20" i="53"/>
  <c r="I20" i="53"/>
  <c r="K17" i="53"/>
  <c r="I17" i="53"/>
  <c r="K14" i="53"/>
  <c r="I14" i="53"/>
  <c r="K13" i="53"/>
  <c r="I13" i="53"/>
  <c r="K81" i="53"/>
  <c r="I81" i="53"/>
  <c r="K59" i="53"/>
  <c r="I59" i="53"/>
  <c r="K48" i="53"/>
  <c r="I48" i="53"/>
  <c r="K33" i="53"/>
  <c r="I33" i="53"/>
  <c r="K19" i="53"/>
  <c r="I19" i="53"/>
  <c r="K72" i="53"/>
  <c r="I72" i="53"/>
  <c r="K68" i="53"/>
  <c r="I68" i="53"/>
  <c r="K57" i="53"/>
  <c r="I57" i="53"/>
  <c r="K49" i="53"/>
  <c r="I49" i="53"/>
  <c r="K38" i="53"/>
  <c r="I38" i="53"/>
  <c r="K35" i="53"/>
  <c r="I35" i="53"/>
  <c r="K29" i="53"/>
  <c r="I29" i="53"/>
  <c r="K21" i="53"/>
  <c r="I21" i="53"/>
  <c r="K69" i="53"/>
  <c r="I69" i="53"/>
  <c r="K24" i="53"/>
  <c r="I24" i="53"/>
  <c r="K16" i="53"/>
  <c r="I16" i="53"/>
  <c r="K15" i="52"/>
  <c r="I15" i="52"/>
  <c r="K34" i="52"/>
  <c r="I34" i="52"/>
  <c r="K39" i="52"/>
  <c r="I39" i="52"/>
  <c r="K44" i="52"/>
  <c r="I44" i="52"/>
  <c r="K27" i="52"/>
  <c r="I27" i="52"/>
  <c r="K23" i="52"/>
  <c r="I23" i="52"/>
  <c r="K36" i="52"/>
  <c r="I36" i="52"/>
  <c r="K35" i="52"/>
  <c r="I35" i="52"/>
  <c r="K43" i="52"/>
  <c r="I43" i="52"/>
  <c r="K55" i="52"/>
  <c r="I55" i="52"/>
  <c r="K14" i="52"/>
  <c r="I14" i="52"/>
  <c r="K19" i="52"/>
  <c r="I19" i="52"/>
  <c r="K16" i="52"/>
  <c r="I16" i="52"/>
  <c r="K57" i="52"/>
  <c r="I57" i="52"/>
  <c r="K40" i="52"/>
  <c r="I40" i="52"/>
  <c r="K52" i="52"/>
  <c r="I52" i="52"/>
  <c r="K62" i="52"/>
  <c r="I62" i="52"/>
  <c r="K33" i="52"/>
  <c r="I33" i="52"/>
  <c r="K21" i="52"/>
  <c r="I21" i="52"/>
  <c r="K22" i="52"/>
  <c r="I22" i="52"/>
  <c r="K46" i="52"/>
  <c r="I46" i="52"/>
  <c r="K60" i="52"/>
  <c r="I60" i="52"/>
  <c r="K20" i="52"/>
  <c r="I20" i="52"/>
  <c r="K49" i="52"/>
  <c r="I49" i="52"/>
  <c r="K51" i="52"/>
  <c r="I51" i="52"/>
  <c r="K41" i="52"/>
  <c r="I41" i="52"/>
  <c r="K29" i="52"/>
  <c r="I29" i="52"/>
  <c r="K28" i="52"/>
  <c r="I28" i="52"/>
  <c r="K32" i="52"/>
  <c r="I32" i="52"/>
  <c r="K63" i="52"/>
  <c r="I63" i="52"/>
  <c r="K50" i="52"/>
  <c r="I50" i="52"/>
  <c r="K17" i="52"/>
  <c r="I17" i="52"/>
  <c r="K31" i="52"/>
  <c r="I31" i="52"/>
  <c r="K25" i="52"/>
  <c r="I25" i="52"/>
  <c r="K13" i="52"/>
  <c r="I13" i="52"/>
  <c r="K54" i="52"/>
  <c r="I54" i="52"/>
  <c r="K26" i="52"/>
  <c r="I26" i="52"/>
  <c r="K48" i="52"/>
  <c r="I48" i="52"/>
  <c r="K58" i="52"/>
  <c r="I58" i="52"/>
  <c r="K56" i="52"/>
  <c r="I56" i="52"/>
  <c r="K47" i="52"/>
  <c r="I47" i="52"/>
  <c r="K37" i="52"/>
  <c r="I37" i="52"/>
  <c r="K24" i="52"/>
  <c r="I24" i="52"/>
  <c r="K59" i="52"/>
  <c r="I59" i="52"/>
  <c r="K42" i="52"/>
  <c r="I42" i="52"/>
  <c r="K45" i="52"/>
  <c r="I45" i="52"/>
  <c r="K53" i="52"/>
  <c r="I53" i="52"/>
  <c r="K61" i="52"/>
  <c r="I61" i="52"/>
  <c r="K38" i="52"/>
  <c r="I38" i="52"/>
  <c r="K30" i="52"/>
  <c r="I30" i="52"/>
  <c r="K18" i="52"/>
  <c r="I18" i="52"/>
  <c r="K26" i="51"/>
  <c r="I26" i="51"/>
  <c r="K18" i="51"/>
  <c r="I18" i="51"/>
  <c r="K48" i="51"/>
  <c r="I48" i="51"/>
  <c r="K17" i="51"/>
  <c r="I17" i="51"/>
  <c r="K19" i="51"/>
  <c r="I19" i="51"/>
  <c r="K38" i="51"/>
  <c r="I38" i="51"/>
  <c r="K33" i="51"/>
  <c r="I33" i="51"/>
  <c r="K84" i="51"/>
  <c r="I84" i="51"/>
  <c r="K63" i="51"/>
  <c r="I63" i="51"/>
  <c r="K72" i="51"/>
  <c r="I72" i="51"/>
  <c r="K53" i="51"/>
  <c r="I53" i="51"/>
  <c r="K83" i="51"/>
  <c r="I83" i="51"/>
  <c r="K62" i="51"/>
  <c r="I62" i="51"/>
  <c r="K47" i="51"/>
  <c r="I47" i="51"/>
  <c r="K68" i="51"/>
  <c r="I68" i="51"/>
  <c r="K45" i="51"/>
  <c r="I45" i="51"/>
  <c r="K86" i="51"/>
  <c r="I86" i="51"/>
  <c r="K56" i="51"/>
  <c r="I56" i="51"/>
  <c r="K34" i="51"/>
  <c r="I34" i="51"/>
  <c r="K69" i="51"/>
  <c r="I69" i="51"/>
  <c r="K21" i="51"/>
  <c r="I21" i="51"/>
  <c r="K57" i="51"/>
  <c r="I57" i="51"/>
  <c r="K64" i="51"/>
  <c r="I64" i="51"/>
  <c r="K42" i="51"/>
  <c r="I42" i="51"/>
  <c r="K75" i="51"/>
  <c r="I75" i="51"/>
  <c r="K16" i="51"/>
  <c r="I16" i="51"/>
  <c r="K13" i="51"/>
  <c r="I13" i="51"/>
  <c r="K73" i="51"/>
  <c r="I73" i="51"/>
  <c r="K55" i="51"/>
  <c r="I55" i="51"/>
  <c r="K44" i="51"/>
  <c r="I44" i="51"/>
  <c r="K29" i="51"/>
  <c r="I29" i="51"/>
  <c r="K74" i="51"/>
  <c r="I74" i="51"/>
  <c r="K80" i="51"/>
  <c r="I80" i="51"/>
  <c r="K77" i="51"/>
  <c r="I77" i="51"/>
  <c r="K76" i="51"/>
  <c r="I76" i="51"/>
  <c r="K36" i="51"/>
  <c r="I36" i="51"/>
  <c r="K81" i="51"/>
  <c r="I81" i="51"/>
  <c r="K24" i="51"/>
  <c r="I24" i="51"/>
  <c r="K28" i="51"/>
  <c r="I28" i="51"/>
  <c r="K61" i="51"/>
  <c r="I61" i="51"/>
  <c r="K82" i="51"/>
  <c r="I82" i="51"/>
  <c r="K35" i="51"/>
  <c r="I35" i="51"/>
  <c r="K20" i="51"/>
  <c r="I20" i="51"/>
  <c r="K65" i="51"/>
  <c r="I65" i="51"/>
  <c r="K85" i="51"/>
  <c r="I85" i="51"/>
  <c r="K78" i="51"/>
  <c r="I78" i="51"/>
  <c r="K58" i="51"/>
  <c r="I58" i="51"/>
  <c r="K88" i="51"/>
  <c r="I88" i="51"/>
  <c r="K37" i="51"/>
  <c r="I37" i="51"/>
  <c r="K40" i="51"/>
  <c r="I40" i="51"/>
  <c r="K31" i="51"/>
  <c r="I31" i="51"/>
  <c r="K15" i="51"/>
  <c r="I15" i="51"/>
  <c r="K39" i="51"/>
  <c r="I39" i="51"/>
  <c r="K46" i="51"/>
  <c r="I46" i="51"/>
  <c r="K27" i="51"/>
  <c r="I27" i="51"/>
  <c r="K30" i="51"/>
  <c r="I30" i="51"/>
  <c r="K60" i="51"/>
  <c r="I60" i="51"/>
  <c r="K22" i="51"/>
  <c r="I22" i="51"/>
  <c r="K66" i="51"/>
  <c r="I66" i="51"/>
  <c r="K43" i="51"/>
  <c r="I43" i="51"/>
  <c r="K71" i="51"/>
  <c r="I71" i="51"/>
  <c r="K54" i="51"/>
  <c r="I54" i="51"/>
  <c r="K50" i="51"/>
  <c r="I50" i="51"/>
  <c r="K14" i="51"/>
  <c r="I14" i="51"/>
  <c r="K67" i="51"/>
  <c r="I67" i="51"/>
  <c r="K51" i="51"/>
  <c r="I51" i="51"/>
  <c r="K52" i="51"/>
  <c r="I52" i="51"/>
  <c r="K59" i="51"/>
  <c r="I59" i="51"/>
  <c r="K32" i="51"/>
  <c r="I32" i="51"/>
  <c r="K41" i="51"/>
  <c r="I41" i="51"/>
  <c r="K87" i="51"/>
  <c r="I87" i="51"/>
  <c r="K79" i="51"/>
  <c r="I79" i="51"/>
  <c r="K23" i="51"/>
  <c r="I23" i="51"/>
  <c r="K70" i="51"/>
  <c r="I70" i="51"/>
  <c r="K49" i="51"/>
  <c r="I49" i="51"/>
  <c r="K25" i="51"/>
  <c r="I25" i="51"/>
  <c r="K21" i="50"/>
  <c r="I21" i="50"/>
  <c r="K78" i="50"/>
  <c r="I78" i="50"/>
  <c r="K91" i="50"/>
  <c r="I91" i="50"/>
  <c r="K74" i="50"/>
  <c r="I74" i="50"/>
  <c r="K55" i="50"/>
  <c r="I55" i="50"/>
  <c r="K77" i="50"/>
  <c r="I77" i="50"/>
  <c r="K52" i="50"/>
  <c r="I52" i="50"/>
  <c r="K45" i="50"/>
  <c r="I45" i="50"/>
  <c r="K73" i="50"/>
  <c r="I73" i="50"/>
  <c r="K28" i="50"/>
  <c r="I28" i="50"/>
  <c r="K36" i="50"/>
  <c r="I36" i="50"/>
  <c r="K40" i="50"/>
  <c r="I40" i="50"/>
  <c r="K29" i="50"/>
  <c r="I29" i="50"/>
  <c r="K31" i="50"/>
  <c r="I31" i="50"/>
  <c r="K27" i="50"/>
  <c r="I27" i="50"/>
  <c r="K17" i="50"/>
  <c r="I17" i="50"/>
  <c r="K71" i="50"/>
  <c r="I71" i="50"/>
  <c r="K81" i="50"/>
  <c r="I81" i="50"/>
  <c r="K34" i="50"/>
  <c r="I34" i="50"/>
  <c r="K30" i="50"/>
  <c r="I30" i="50"/>
  <c r="K63" i="50"/>
  <c r="I63" i="50"/>
  <c r="K49" i="50"/>
  <c r="I49" i="50"/>
  <c r="K83" i="50"/>
  <c r="I83" i="50"/>
  <c r="K64" i="50"/>
  <c r="I64" i="50"/>
  <c r="K67" i="50"/>
  <c r="I67" i="50"/>
  <c r="K25" i="50"/>
  <c r="I25" i="50"/>
  <c r="K23" i="50"/>
  <c r="I23" i="50"/>
  <c r="K84" i="50"/>
  <c r="I84" i="50"/>
  <c r="K26" i="50"/>
  <c r="I26" i="50"/>
  <c r="K76" i="50"/>
  <c r="I76" i="50"/>
  <c r="K86" i="50"/>
  <c r="I86" i="50"/>
  <c r="K20" i="50"/>
  <c r="I20" i="50"/>
  <c r="K48" i="50"/>
  <c r="I48" i="50"/>
  <c r="K75" i="50"/>
  <c r="I75" i="50"/>
  <c r="K24" i="50"/>
  <c r="I24" i="50"/>
  <c r="K42" i="50"/>
  <c r="I42" i="50"/>
  <c r="K54" i="50"/>
  <c r="I54" i="50"/>
  <c r="K53" i="50"/>
  <c r="I53" i="50"/>
  <c r="K79" i="50"/>
  <c r="I79" i="50"/>
  <c r="K44" i="50"/>
  <c r="I44" i="50"/>
  <c r="K33" i="50"/>
  <c r="I33" i="50"/>
  <c r="K19" i="50"/>
  <c r="I19" i="50"/>
  <c r="K85" i="50"/>
  <c r="I85" i="50"/>
  <c r="K82" i="50"/>
  <c r="I82" i="50"/>
  <c r="K18" i="50"/>
  <c r="I18" i="50"/>
  <c r="K60" i="50"/>
  <c r="I60" i="50"/>
  <c r="K56" i="50"/>
  <c r="I56" i="50"/>
  <c r="K70" i="50"/>
  <c r="I70" i="50"/>
  <c r="K22" i="50"/>
  <c r="I22" i="50"/>
  <c r="K13" i="50"/>
  <c r="I13" i="50"/>
  <c r="K72" i="50"/>
  <c r="I72" i="50"/>
  <c r="K16" i="50"/>
  <c r="I16" i="50"/>
  <c r="K80" i="50"/>
  <c r="I80" i="50"/>
  <c r="K51" i="50"/>
  <c r="I51" i="50"/>
  <c r="K87" i="50"/>
  <c r="I87" i="50"/>
  <c r="K65" i="50"/>
  <c r="I65" i="50"/>
  <c r="K47" i="50"/>
  <c r="I47" i="50"/>
  <c r="K66" i="50"/>
  <c r="I66" i="50"/>
  <c r="K57" i="50"/>
  <c r="I57" i="50"/>
  <c r="K50" i="50"/>
  <c r="I50" i="50"/>
  <c r="K38" i="50"/>
  <c r="I38" i="50"/>
  <c r="K15" i="50"/>
  <c r="I15" i="50"/>
  <c r="K62" i="50"/>
  <c r="I62" i="50"/>
  <c r="K41" i="50"/>
  <c r="I41" i="50"/>
  <c r="K68" i="50"/>
  <c r="I68" i="50"/>
  <c r="K35" i="50"/>
  <c r="I35" i="50"/>
  <c r="K88" i="50"/>
  <c r="I88" i="50"/>
  <c r="K59" i="50"/>
  <c r="I59" i="50"/>
  <c r="K89" i="50"/>
  <c r="I89" i="50"/>
  <c r="K58" i="50"/>
  <c r="I58" i="50"/>
  <c r="K14" i="50"/>
  <c r="I14" i="50"/>
  <c r="K37" i="50"/>
  <c r="I37" i="50"/>
  <c r="K61" i="50"/>
  <c r="I61" i="50"/>
  <c r="K32" i="50"/>
  <c r="I32" i="50"/>
  <c r="K46" i="50"/>
  <c r="I46" i="50"/>
  <c r="K90" i="50"/>
  <c r="I90" i="50"/>
  <c r="K43" i="50"/>
  <c r="I43" i="50"/>
  <c r="K69" i="50"/>
  <c r="I69" i="50"/>
  <c r="K39" i="50"/>
  <c r="I39" i="50"/>
  <c r="K13" i="49"/>
  <c r="I13" i="49"/>
  <c r="K49" i="49"/>
  <c r="I49" i="49"/>
  <c r="K86" i="49"/>
  <c r="I86" i="49"/>
  <c r="K74" i="49"/>
  <c r="I74" i="49"/>
  <c r="K41" i="49"/>
  <c r="I41" i="49"/>
  <c r="K17" i="49"/>
  <c r="I17" i="49"/>
  <c r="K88" i="49"/>
  <c r="I88" i="49"/>
  <c r="K69" i="49"/>
  <c r="I69" i="49"/>
  <c r="K40" i="49"/>
  <c r="I40" i="49"/>
  <c r="K56" i="49"/>
  <c r="I56" i="49"/>
  <c r="K62" i="49"/>
  <c r="I62" i="49"/>
  <c r="K70" i="49"/>
  <c r="I70" i="49"/>
  <c r="K35" i="49"/>
  <c r="I35" i="49"/>
  <c r="K37" i="49"/>
  <c r="I37" i="49"/>
  <c r="K29" i="49"/>
  <c r="I29" i="49"/>
  <c r="K89" i="49"/>
  <c r="I89" i="49"/>
  <c r="K78" i="49"/>
  <c r="I78" i="49"/>
  <c r="K83" i="49"/>
  <c r="I83" i="49"/>
  <c r="K30" i="49"/>
  <c r="I30" i="49"/>
  <c r="K19" i="49"/>
  <c r="I19" i="49"/>
  <c r="K18" i="49"/>
  <c r="I18" i="49"/>
  <c r="K72" i="49"/>
  <c r="I72" i="49"/>
  <c r="K80" i="49"/>
  <c r="I80" i="49"/>
  <c r="K20" i="49"/>
  <c r="I20" i="49"/>
  <c r="K55" i="49"/>
  <c r="I55" i="49"/>
  <c r="K61" i="49"/>
  <c r="I61" i="49"/>
  <c r="K23" i="49"/>
  <c r="I23" i="49"/>
  <c r="K73" i="49"/>
  <c r="I73" i="49"/>
  <c r="K28" i="49"/>
  <c r="I28" i="49"/>
  <c r="K59" i="49"/>
  <c r="I59" i="49"/>
  <c r="K64" i="49"/>
  <c r="I64" i="49"/>
  <c r="K45" i="49"/>
  <c r="I45" i="49"/>
  <c r="K46" i="49"/>
  <c r="I46" i="49"/>
  <c r="K76" i="49"/>
  <c r="I76" i="49"/>
  <c r="K91" i="49"/>
  <c r="I91" i="49"/>
  <c r="K26" i="49"/>
  <c r="I26" i="49"/>
  <c r="K85" i="49"/>
  <c r="I85" i="49"/>
  <c r="K15" i="49"/>
  <c r="I15" i="49"/>
  <c r="K77" i="49"/>
  <c r="I77" i="49"/>
  <c r="K81" i="49"/>
  <c r="I81" i="49"/>
  <c r="K43" i="49"/>
  <c r="I43" i="49"/>
  <c r="K54" i="49"/>
  <c r="I54" i="49"/>
  <c r="K66" i="49"/>
  <c r="I66" i="49"/>
  <c r="K84" i="49"/>
  <c r="I84" i="49"/>
  <c r="K50" i="49"/>
  <c r="I50" i="49"/>
  <c r="K53" i="49"/>
  <c r="I53" i="49"/>
  <c r="K38" i="49"/>
  <c r="I38" i="49"/>
  <c r="K27" i="49"/>
  <c r="I27" i="49"/>
  <c r="K48" i="49"/>
  <c r="I48" i="49"/>
  <c r="K52" i="49"/>
  <c r="I52" i="49"/>
  <c r="K34" i="49"/>
  <c r="I34" i="49"/>
  <c r="K90" i="49"/>
  <c r="I90" i="49"/>
  <c r="K36" i="49"/>
  <c r="I36" i="49"/>
  <c r="K51" i="49"/>
  <c r="I51" i="49"/>
  <c r="K22" i="49"/>
  <c r="I22" i="49"/>
  <c r="K60" i="49"/>
  <c r="I60" i="49"/>
  <c r="K58" i="49"/>
  <c r="I58" i="49"/>
  <c r="K39" i="49"/>
  <c r="I39" i="49"/>
  <c r="K16" i="49"/>
  <c r="I16" i="49"/>
  <c r="K87" i="49"/>
  <c r="I87" i="49"/>
  <c r="K14" i="49"/>
  <c r="I14" i="49"/>
  <c r="K31" i="49"/>
  <c r="I31" i="49"/>
  <c r="K21" i="49"/>
  <c r="I21" i="49"/>
  <c r="K71" i="49"/>
  <c r="I71" i="49"/>
  <c r="K67" i="49"/>
  <c r="I67" i="49"/>
  <c r="K65" i="49"/>
  <c r="I65" i="49"/>
  <c r="K24" i="49"/>
  <c r="I24" i="49"/>
  <c r="K33" i="49"/>
  <c r="I33" i="49"/>
  <c r="K44" i="49"/>
  <c r="I44" i="49"/>
  <c r="K63" i="49"/>
  <c r="I63" i="49"/>
  <c r="K68" i="49"/>
  <c r="I68" i="49"/>
  <c r="K42" i="49"/>
  <c r="I42" i="49"/>
  <c r="K32" i="49"/>
  <c r="I32" i="49"/>
  <c r="K57" i="49"/>
  <c r="I57" i="49"/>
  <c r="K82" i="49"/>
  <c r="I82" i="49"/>
  <c r="K79" i="49"/>
  <c r="I79" i="49"/>
  <c r="K75" i="49"/>
  <c r="I75" i="49"/>
  <c r="K47" i="49"/>
  <c r="I47" i="49"/>
  <c r="K25" i="49"/>
  <c r="I25" i="49"/>
  <c r="K92" i="49"/>
  <c r="I92" i="49"/>
  <c r="I63" i="48"/>
  <c r="I27" i="48"/>
  <c r="I58" i="48"/>
  <c r="I44" i="48"/>
  <c r="I56" i="48"/>
  <c r="I25" i="48"/>
  <c r="I33" i="48"/>
  <c r="I47" i="48"/>
  <c r="I82" i="48"/>
  <c r="I15" i="48"/>
  <c r="I66" i="48"/>
  <c r="I53" i="48"/>
  <c r="I90" i="48"/>
  <c r="I45" i="48"/>
  <c r="I26" i="48"/>
  <c r="I48" i="48"/>
  <c r="I35" i="48"/>
  <c r="I50" i="48"/>
  <c r="I77" i="48"/>
  <c r="I71" i="48"/>
  <c r="I46" i="48"/>
  <c r="I49" i="48"/>
  <c r="I80" i="48"/>
  <c r="I79" i="48"/>
  <c r="I75" i="48"/>
  <c r="I30" i="48"/>
  <c r="I23" i="48"/>
  <c r="I81" i="48"/>
  <c r="I64" i="48"/>
  <c r="I72" i="48"/>
  <c r="I21" i="48"/>
  <c r="I62" i="48"/>
  <c r="I84" i="48"/>
  <c r="I68" i="48"/>
  <c r="I88" i="48"/>
  <c r="I57" i="48"/>
  <c r="I65" i="48"/>
  <c r="I87" i="48"/>
  <c r="I34" i="48"/>
  <c r="I76" i="48"/>
  <c r="I22" i="48"/>
  <c r="I24" i="48"/>
  <c r="I14" i="48"/>
  <c r="I20" i="48"/>
  <c r="I55" i="48"/>
  <c r="I38" i="48"/>
  <c r="I85" i="48"/>
  <c r="I54" i="48"/>
  <c r="I61" i="48"/>
  <c r="I31" i="48"/>
  <c r="I36" i="48"/>
  <c r="I16" i="48"/>
  <c r="I73" i="48"/>
  <c r="I86" i="48"/>
  <c r="I28" i="48"/>
  <c r="I17" i="48"/>
  <c r="I67" i="48"/>
  <c r="I51" i="48"/>
  <c r="I42" i="48"/>
  <c r="I29" i="48"/>
  <c r="I60" i="48"/>
  <c r="I18" i="48"/>
  <c r="I59" i="48"/>
  <c r="I70" i="48"/>
  <c r="I37" i="48"/>
  <c r="I39" i="48"/>
  <c r="I52" i="48"/>
  <c r="I13" i="48"/>
  <c r="I83" i="48"/>
  <c r="I40" i="48"/>
  <c r="I69" i="48"/>
  <c r="I19" i="48"/>
  <c r="I74" i="48"/>
  <c r="I32" i="48"/>
  <c r="I78" i="48"/>
  <c r="I89" i="48"/>
  <c r="I43" i="48"/>
  <c r="I91" i="48"/>
  <c r="K63" i="48"/>
  <c r="K27" i="48"/>
  <c r="K58" i="48"/>
  <c r="K44" i="48"/>
  <c r="K56" i="48"/>
  <c r="K25" i="48"/>
  <c r="K33" i="48"/>
  <c r="K47" i="48"/>
  <c r="K82" i="48"/>
  <c r="K15" i="48"/>
  <c r="K66" i="48"/>
  <c r="K53" i="48"/>
  <c r="K90" i="48"/>
  <c r="K45" i="48"/>
  <c r="K26" i="48"/>
  <c r="K48" i="48"/>
  <c r="K35" i="48"/>
  <c r="K50" i="48"/>
  <c r="K77" i="48"/>
  <c r="K71" i="48"/>
  <c r="K46" i="48"/>
  <c r="K49" i="48"/>
  <c r="K80" i="48"/>
  <c r="K79" i="48"/>
  <c r="K75" i="48"/>
  <c r="K30" i="48"/>
  <c r="K23" i="48"/>
  <c r="K81" i="48"/>
  <c r="K64" i="48"/>
  <c r="K72" i="48"/>
  <c r="K21" i="48"/>
  <c r="K62" i="48"/>
  <c r="K84" i="48"/>
  <c r="K68" i="48"/>
  <c r="K88" i="48"/>
  <c r="K57" i="48"/>
  <c r="K65" i="48"/>
  <c r="K87" i="48"/>
  <c r="K34" i="48"/>
  <c r="K76" i="48"/>
  <c r="K22" i="48"/>
  <c r="K24" i="48"/>
  <c r="K14" i="48"/>
  <c r="K20" i="48"/>
  <c r="K55" i="48"/>
  <c r="K38" i="48"/>
  <c r="K85" i="48"/>
  <c r="K54" i="48"/>
  <c r="K61" i="48"/>
  <c r="K31" i="48"/>
  <c r="K36" i="48"/>
  <c r="K16" i="48"/>
  <c r="K73" i="48"/>
  <c r="K86" i="48"/>
  <c r="K28" i="48"/>
  <c r="K17" i="48"/>
  <c r="K67" i="48"/>
  <c r="K51" i="48"/>
  <c r="K42" i="48"/>
  <c r="K29" i="48"/>
  <c r="K60" i="48"/>
  <c r="K18" i="48"/>
  <c r="K59" i="48"/>
  <c r="K70" i="48"/>
  <c r="K37" i="48"/>
  <c r="K39" i="48"/>
  <c r="K52" i="48"/>
  <c r="K13" i="48"/>
  <c r="K83" i="48"/>
  <c r="K40" i="48"/>
  <c r="K69" i="48"/>
  <c r="K19" i="48"/>
  <c r="K74" i="48"/>
  <c r="K32" i="48"/>
  <c r="K78" i="48"/>
  <c r="K89" i="48"/>
  <c r="K43" i="48"/>
  <c r="K91" i="48"/>
  <c r="K41" i="48"/>
  <c r="I41" i="48"/>
  <c r="P29" i="34" l="1"/>
  <c r="O53" i="34"/>
  <c r="M51" i="34"/>
  <c r="O50" i="34"/>
  <c r="G47" i="34"/>
  <c r="G46" i="34"/>
  <c r="K33" i="34"/>
  <c r="I45" i="34"/>
  <c r="G10" i="34"/>
  <c r="O10" i="34"/>
  <c r="G11" i="34"/>
  <c r="K13" i="34"/>
  <c r="M14" i="34"/>
  <c r="O15" i="34"/>
  <c r="I16" i="34"/>
  <c r="E45" i="34"/>
  <c r="I46" i="34"/>
  <c r="M26" i="34"/>
  <c r="I27" i="34"/>
  <c r="G29" i="34"/>
  <c r="O30" i="34"/>
  <c r="E33" i="34"/>
  <c r="O34" i="34"/>
  <c r="K36" i="34"/>
  <c r="E37" i="34"/>
  <c r="M37" i="34"/>
  <c r="G38" i="34"/>
  <c r="I39" i="34"/>
  <c r="K40" i="34"/>
  <c r="E41" i="34"/>
  <c r="O42" i="34"/>
  <c r="K44" i="34"/>
  <c r="K45" i="34"/>
  <c r="K46" i="34"/>
  <c r="O46" i="34"/>
  <c r="I30" i="34"/>
  <c r="K31" i="34"/>
  <c r="M32" i="34"/>
  <c r="I34" i="34"/>
  <c r="M36" i="34"/>
  <c r="G37" i="34"/>
  <c r="I38" i="34"/>
  <c r="K43" i="34"/>
  <c r="M45" i="34"/>
  <c r="K12" i="34"/>
  <c r="G14" i="34"/>
  <c r="K10" i="34"/>
  <c r="E11" i="34"/>
  <c r="I14" i="34"/>
  <c r="K15" i="34"/>
  <c r="E16" i="34"/>
  <c r="M16" i="34"/>
  <c r="G17" i="34"/>
  <c r="K19" i="34"/>
  <c r="K50" i="34"/>
  <c r="M29" i="34"/>
  <c r="Q29" i="34" s="1"/>
  <c r="M35" i="34"/>
  <c r="G36" i="34"/>
  <c r="M39" i="34"/>
  <c r="G45" i="34"/>
  <c r="K53" i="34"/>
  <c r="I51" i="34"/>
  <c r="O51" i="34"/>
  <c r="I50" i="34"/>
  <c r="I48" i="34"/>
  <c r="K48" i="34"/>
  <c r="M48" i="34"/>
  <c r="M46" i="34"/>
  <c r="M44" i="34"/>
  <c r="G44" i="34"/>
  <c r="O44" i="34"/>
  <c r="I44" i="34"/>
  <c r="G42" i="34"/>
  <c r="I42" i="34"/>
  <c r="O41" i="34"/>
  <c r="I41" i="34"/>
  <c r="K41" i="34"/>
  <c r="M41" i="34"/>
  <c r="O40" i="34"/>
  <c r="O38" i="34"/>
  <c r="E38" i="34"/>
  <c r="I37" i="34"/>
  <c r="K37" i="34"/>
  <c r="O36" i="34"/>
  <c r="M34" i="34"/>
  <c r="O33" i="34"/>
  <c r="I33" i="34"/>
  <c r="G33" i="34"/>
  <c r="O32" i="34"/>
  <c r="I32" i="34"/>
  <c r="K32" i="34"/>
  <c r="G30" i="34"/>
  <c r="K30" i="34"/>
  <c r="I29" i="34"/>
  <c r="O28" i="34"/>
  <c r="I28" i="34"/>
  <c r="K28" i="34"/>
  <c r="M28" i="34"/>
  <c r="E28" i="34"/>
  <c r="G28" i="34"/>
  <c r="E27" i="34"/>
  <c r="O27" i="34"/>
  <c r="O19" i="34"/>
  <c r="E19" i="34"/>
  <c r="G19" i="34"/>
  <c r="I19" i="34"/>
  <c r="G18" i="34"/>
  <c r="E18" i="34"/>
  <c r="M18" i="34"/>
  <c r="O18" i="34"/>
  <c r="K18" i="34"/>
  <c r="E17" i="34"/>
  <c r="K17" i="34"/>
  <c r="G16" i="34"/>
  <c r="K16" i="34"/>
  <c r="G15" i="34"/>
  <c r="O14" i="34"/>
  <c r="M13" i="34"/>
  <c r="G13" i="34"/>
  <c r="O12" i="34"/>
  <c r="O11" i="34"/>
  <c r="K23" i="47"/>
  <c r="I23" i="47"/>
  <c r="K44" i="47"/>
  <c r="I44" i="47"/>
  <c r="K26" i="47"/>
  <c r="I26" i="47"/>
  <c r="K41" i="47"/>
  <c r="I41" i="47"/>
  <c r="K37" i="47"/>
  <c r="I37" i="47"/>
  <c r="K78" i="47"/>
  <c r="I78" i="47"/>
  <c r="K47" i="47"/>
  <c r="I47" i="47"/>
  <c r="K70" i="47"/>
  <c r="I70" i="47"/>
  <c r="K33" i="47"/>
  <c r="I33" i="47"/>
  <c r="K34" i="47"/>
  <c r="I34" i="47"/>
  <c r="K82" i="47"/>
  <c r="I82" i="47"/>
  <c r="K71" i="47"/>
  <c r="I71" i="47"/>
  <c r="K72" i="47"/>
  <c r="I72" i="47"/>
  <c r="K57" i="47"/>
  <c r="I57" i="47"/>
  <c r="K42" i="47"/>
  <c r="I42" i="47"/>
  <c r="K50" i="47"/>
  <c r="I50" i="47"/>
  <c r="K19" i="47"/>
  <c r="I19" i="47"/>
  <c r="K27" i="47"/>
  <c r="I27" i="47"/>
  <c r="K32" i="47"/>
  <c r="I32" i="47"/>
  <c r="K86" i="47"/>
  <c r="I86" i="47"/>
  <c r="K56" i="47"/>
  <c r="I56" i="47"/>
  <c r="K52" i="47"/>
  <c r="I52" i="47"/>
  <c r="K60" i="47"/>
  <c r="I60" i="47"/>
  <c r="K73" i="47"/>
  <c r="I73" i="47"/>
  <c r="K24" i="47"/>
  <c r="I24" i="47"/>
  <c r="K69" i="47"/>
  <c r="I69" i="47"/>
  <c r="K59" i="47"/>
  <c r="I59" i="47"/>
  <c r="K61" i="47"/>
  <c r="I61" i="47"/>
  <c r="K46" i="47"/>
  <c r="I46" i="47"/>
  <c r="K83" i="47"/>
  <c r="I83" i="47"/>
  <c r="K67" i="47"/>
  <c r="I67" i="47"/>
  <c r="K48" i="47"/>
  <c r="I48" i="47"/>
  <c r="K14" i="47"/>
  <c r="I14" i="47"/>
  <c r="K81" i="47"/>
  <c r="I81" i="47"/>
  <c r="K18" i="47"/>
  <c r="I18" i="47"/>
  <c r="K80" i="47"/>
  <c r="I80" i="47"/>
  <c r="K66" i="47"/>
  <c r="I66" i="47"/>
  <c r="K58" i="47"/>
  <c r="I58" i="47"/>
  <c r="K65" i="47"/>
  <c r="I65" i="47"/>
  <c r="K31" i="47"/>
  <c r="I31" i="47"/>
  <c r="K40" i="47"/>
  <c r="I40" i="47"/>
  <c r="K36" i="47"/>
  <c r="I36" i="47"/>
  <c r="K28" i="47"/>
  <c r="I28" i="47"/>
  <c r="K35" i="47"/>
  <c r="I35" i="47"/>
  <c r="K75" i="47"/>
  <c r="I75" i="47"/>
  <c r="K17" i="47"/>
  <c r="I17" i="47"/>
  <c r="K30" i="47"/>
  <c r="I30" i="47"/>
  <c r="K43" i="47"/>
  <c r="I43" i="47"/>
  <c r="K85" i="47"/>
  <c r="I85" i="47"/>
  <c r="K77" i="47"/>
  <c r="I77" i="47"/>
  <c r="K22" i="47"/>
  <c r="I22" i="47"/>
  <c r="K20" i="47"/>
  <c r="I20" i="47"/>
  <c r="K79" i="47"/>
  <c r="I79" i="47"/>
  <c r="K62" i="47"/>
  <c r="I62" i="47"/>
  <c r="K49" i="47"/>
  <c r="I49" i="47"/>
  <c r="K84" i="47"/>
  <c r="I84" i="47"/>
  <c r="K45" i="47"/>
  <c r="I45" i="47"/>
  <c r="K29" i="47"/>
  <c r="I29" i="47"/>
  <c r="K39" i="47"/>
  <c r="I39" i="47"/>
  <c r="K53" i="47"/>
  <c r="I53" i="47"/>
  <c r="K63" i="47"/>
  <c r="I63" i="47"/>
  <c r="K25" i="47"/>
  <c r="I25" i="47"/>
  <c r="K54" i="47"/>
  <c r="I54" i="47"/>
  <c r="K16" i="47"/>
  <c r="I16" i="47"/>
  <c r="K51" i="47"/>
  <c r="I51" i="47"/>
  <c r="K74" i="47"/>
  <c r="I74" i="47"/>
  <c r="K15" i="47"/>
  <c r="I15" i="47"/>
  <c r="K21" i="47"/>
  <c r="I21" i="47"/>
  <c r="K55" i="47"/>
  <c r="I55" i="47"/>
  <c r="K64" i="47"/>
  <c r="I64" i="47"/>
  <c r="K68" i="47"/>
  <c r="I68" i="47"/>
  <c r="K38" i="47"/>
  <c r="I38" i="47"/>
  <c r="K13" i="47"/>
  <c r="I13" i="47"/>
  <c r="K76" i="47"/>
  <c r="I76" i="47"/>
  <c r="K54" i="42"/>
  <c r="I54" i="42"/>
  <c r="K17" i="42"/>
  <c r="I17" i="42"/>
  <c r="K42" i="42"/>
  <c r="I42" i="42"/>
  <c r="K53" i="42"/>
  <c r="I53" i="42"/>
  <c r="K27" i="42"/>
  <c r="I27" i="42"/>
  <c r="K18" i="42"/>
  <c r="I18" i="42"/>
  <c r="K20" i="42"/>
  <c r="I20" i="42"/>
  <c r="K16" i="42"/>
  <c r="I16" i="42"/>
  <c r="K35" i="42"/>
  <c r="I35" i="42"/>
  <c r="K36" i="42"/>
  <c r="I36" i="42"/>
  <c r="K31" i="42"/>
  <c r="I31" i="42"/>
  <c r="K51" i="42"/>
  <c r="I51" i="42"/>
  <c r="K34" i="42"/>
  <c r="I34" i="42"/>
  <c r="K49" i="42"/>
  <c r="I49" i="42"/>
  <c r="K13" i="42"/>
  <c r="I13" i="42"/>
  <c r="K33" i="42"/>
  <c r="I33" i="42"/>
  <c r="K39" i="42"/>
  <c r="I39" i="42"/>
  <c r="K15" i="42"/>
  <c r="I15" i="42"/>
  <c r="K55" i="42"/>
  <c r="I55" i="42"/>
  <c r="K38" i="42"/>
  <c r="I38" i="42"/>
  <c r="K22" i="42"/>
  <c r="I22" i="42"/>
  <c r="K29" i="42"/>
  <c r="I29" i="42"/>
  <c r="K26" i="42"/>
  <c r="I26" i="42"/>
  <c r="K50" i="42"/>
  <c r="I50" i="42"/>
  <c r="K28" i="42"/>
  <c r="I28" i="42"/>
  <c r="K21" i="42"/>
  <c r="I21" i="42"/>
  <c r="K37" i="42"/>
  <c r="I37" i="42"/>
  <c r="K32" i="42"/>
  <c r="I32" i="42"/>
  <c r="K19" i="42"/>
  <c r="I19" i="42"/>
  <c r="K30" i="42"/>
  <c r="I30" i="42"/>
  <c r="K41" i="42"/>
  <c r="I41" i="42"/>
  <c r="K25" i="42"/>
  <c r="I25" i="42"/>
  <c r="K44" i="42"/>
  <c r="I44" i="42"/>
  <c r="K14" i="42"/>
  <c r="I14" i="42"/>
  <c r="K48" i="42"/>
  <c r="I48" i="42"/>
  <c r="K52" i="42"/>
  <c r="I52" i="42"/>
  <c r="K47" i="42"/>
  <c r="I47" i="42"/>
  <c r="K24" i="42"/>
  <c r="I24" i="42"/>
  <c r="K40" i="42"/>
  <c r="I40" i="42"/>
  <c r="K46" i="42"/>
  <c r="I46" i="42"/>
  <c r="K43" i="42"/>
  <c r="I43" i="42"/>
  <c r="K23" i="42"/>
  <c r="I23" i="42"/>
  <c r="K45" i="42"/>
  <c r="I45" i="42"/>
  <c r="Q16" i="34" l="1"/>
  <c r="K80" i="36"/>
  <c r="I80" i="36"/>
  <c r="K79" i="36"/>
  <c r="I79" i="36"/>
  <c r="K75" i="36"/>
  <c r="I75" i="36"/>
  <c r="K74" i="36"/>
  <c r="I74" i="36"/>
  <c r="K71" i="36"/>
  <c r="I71" i="36"/>
  <c r="K70" i="36"/>
  <c r="I70" i="36"/>
  <c r="K69" i="36"/>
  <c r="I69" i="36"/>
  <c r="K68" i="36"/>
  <c r="I68" i="36"/>
  <c r="K62" i="36"/>
  <c r="I62" i="36"/>
  <c r="K45" i="36"/>
  <c r="I45" i="36"/>
  <c r="K43" i="36"/>
  <c r="I43" i="36"/>
  <c r="K42" i="36"/>
  <c r="I42" i="36"/>
  <c r="K41" i="36"/>
  <c r="I41" i="36"/>
  <c r="K36" i="36"/>
  <c r="I36" i="36"/>
  <c r="K35" i="36"/>
  <c r="I35" i="36"/>
  <c r="K34" i="36"/>
  <c r="I34" i="36"/>
  <c r="K33" i="36"/>
  <c r="I33" i="36"/>
  <c r="K32" i="36"/>
  <c r="I32" i="36"/>
  <c r="K31" i="36"/>
  <c r="I31" i="36"/>
  <c r="K29" i="36"/>
  <c r="I29" i="36"/>
  <c r="K27" i="36"/>
  <c r="I27" i="36"/>
  <c r="K24" i="36"/>
  <c r="I24" i="36"/>
  <c r="K23" i="36"/>
  <c r="I23" i="36"/>
  <c r="K22" i="36"/>
  <c r="I22" i="36"/>
  <c r="K20" i="36"/>
  <c r="I20" i="36"/>
  <c r="K19" i="36"/>
  <c r="I19" i="36"/>
  <c r="K13" i="36"/>
  <c r="I13" i="36"/>
  <c r="K87" i="36"/>
  <c r="I87" i="36"/>
  <c r="K86" i="36"/>
  <c r="I86" i="36"/>
  <c r="K85" i="36"/>
  <c r="I85" i="36"/>
  <c r="K84" i="36"/>
  <c r="I84" i="36"/>
  <c r="K76" i="36"/>
  <c r="I76" i="36"/>
  <c r="K67" i="36"/>
  <c r="I67" i="36"/>
  <c r="K63" i="36"/>
  <c r="I63" i="36"/>
  <c r="K58" i="36"/>
  <c r="I58" i="36"/>
  <c r="K57" i="36"/>
  <c r="I57" i="36"/>
  <c r="K54" i="36"/>
  <c r="I54" i="36"/>
  <c r="K53" i="36"/>
  <c r="I53" i="36"/>
  <c r="K47" i="36"/>
  <c r="I47" i="36"/>
  <c r="K46" i="36"/>
  <c r="I46" i="36"/>
  <c r="K39" i="36"/>
  <c r="I39" i="36"/>
  <c r="K37" i="36"/>
  <c r="I37" i="36"/>
  <c r="K30" i="36"/>
  <c r="I30" i="36"/>
  <c r="K18" i="36"/>
  <c r="I18" i="36"/>
  <c r="K17" i="36"/>
  <c r="I17" i="36"/>
  <c r="K16" i="36"/>
  <c r="I16" i="36"/>
  <c r="K28" i="36"/>
  <c r="I28" i="36"/>
  <c r="K73" i="36"/>
  <c r="I73" i="36"/>
  <c r="K51" i="36"/>
  <c r="I51" i="36"/>
  <c r="K48" i="36"/>
  <c r="I48" i="36"/>
  <c r="K82" i="36"/>
  <c r="I82" i="36"/>
  <c r="K81" i="36"/>
  <c r="I81" i="36"/>
  <c r="K44" i="36"/>
  <c r="I44" i="36"/>
  <c r="K25" i="36"/>
  <c r="I25" i="36"/>
  <c r="K21" i="36"/>
  <c r="I21" i="36"/>
  <c r="K55" i="36"/>
  <c r="I55" i="36"/>
  <c r="K83" i="36"/>
  <c r="I83" i="36"/>
  <c r="K78" i="36"/>
  <c r="I78" i="36"/>
  <c r="K72" i="36"/>
  <c r="I72" i="36"/>
  <c r="K66" i="36"/>
  <c r="I66" i="36"/>
  <c r="K65" i="36"/>
  <c r="I65" i="36"/>
  <c r="K61" i="36"/>
  <c r="I61" i="36"/>
  <c r="K60" i="36"/>
  <c r="I60" i="36"/>
  <c r="K59" i="36"/>
  <c r="I59" i="36"/>
  <c r="K56" i="36"/>
  <c r="I56" i="36"/>
  <c r="K52" i="36"/>
  <c r="I52" i="36"/>
  <c r="K50" i="36"/>
  <c r="I50" i="36"/>
  <c r="K49" i="36"/>
  <c r="I49" i="36"/>
  <c r="K40" i="36"/>
  <c r="I40" i="36"/>
  <c r="K38" i="36"/>
  <c r="I38" i="36"/>
  <c r="K26" i="36"/>
  <c r="I26" i="36"/>
  <c r="K15" i="36"/>
  <c r="I15" i="36"/>
  <c r="K64" i="36"/>
  <c r="I64" i="36"/>
  <c r="K14" i="36"/>
  <c r="I14" i="36"/>
  <c r="K77" i="36"/>
  <c r="I77" i="36"/>
  <c r="I25" i="39"/>
  <c r="I30" i="39"/>
  <c r="I34" i="39"/>
  <c r="I36" i="39"/>
  <c r="I51" i="39"/>
  <c r="I57" i="39"/>
  <c r="I62" i="39"/>
  <c r="I31" i="39"/>
  <c r="I37" i="39"/>
  <c r="I73" i="39"/>
  <c r="I13" i="39"/>
  <c r="I14" i="39"/>
  <c r="I15" i="39"/>
  <c r="I16" i="39"/>
  <c r="I19" i="39"/>
  <c r="I20" i="39"/>
  <c r="I21" i="39"/>
  <c r="I23" i="39"/>
  <c r="I26" i="39"/>
  <c r="I27" i="39"/>
  <c r="I32" i="39"/>
  <c r="I35" i="39"/>
  <c r="I38" i="39"/>
  <c r="I39" i="39"/>
  <c r="I41" i="39"/>
  <c r="I43" i="39"/>
  <c r="I46" i="39"/>
  <c r="I48" i="39"/>
  <c r="I49" i="39"/>
  <c r="I50" i="39"/>
  <c r="I52" i="39"/>
  <c r="I53" i="39"/>
  <c r="I56" i="39"/>
  <c r="I58" i="39"/>
  <c r="I61" i="39"/>
  <c r="I64" i="39"/>
  <c r="I67" i="39"/>
  <c r="I69" i="39"/>
  <c r="I72" i="39"/>
  <c r="I74" i="39"/>
  <c r="I18" i="39"/>
  <c r="I40" i="39"/>
  <c r="I54" i="39"/>
  <c r="I17" i="39"/>
  <c r="I22" i="39"/>
  <c r="I24" i="39"/>
  <c r="I28" i="39"/>
  <c r="I29" i="39"/>
  <c r="I42" i="39"/>
  <c r="I45" i="39"/>
  <c r="I47" i="39"/>
  <c r="I55" i="39"/>
  <c r="I59" i="39"/>
  <c r="I60" i="39"/>
  <c r="I66" i="39"/>
  <c r="I68" i="39"/>
  <c r="I70" i="39"/>
  <c r="I71" i="39"/>
  <c r="I63" i="39"/>
  <c r="I65" i="39"/>
  <c r="I44" i="39"/>
  <c r="K25" i="39"/>
  <c r="K30" i="39"/>
  <c r="K34" i="39"/>
  <c r="K36" i="39"/>
  <c r="K51" i="39"/>
  <c r="K57" i="39"/>
  <c r="K62" i="39"/>
  <c r="K31" i="39"/>
  <c r="K37" i="39"/>
  <c r="K73" i="39"/>
  <c r="K13" i="39"/>
  <c r="K14" i="39"/>
  <c r="K15" i="39"/>
  <c r="K16" i="39"/>
  <c r="K19" i="39"/>
  <c r="K20" i="39"/>
  <c r="K21" i="39"/>
  <c r="K23" i="39"/>
  <c r="K26" i="39"/>
  <c r="K27" i="39"/>
  <c r="K32" i="39"/>
  <c r="K35" i="39"/>
  <c r="K38" i="39"/>
  <c r="K39" i="39"/>
  <c r="K41" i="39"/>
  <c r="K43" i="39"/>
  <c r="K46" i="39"/>
  <c r="K48" i="39"/>
  <c r="K49" i="39"/>
  <c r="K50" i="39"/>
  <c r="K52" i="39"/>
  <c r="K53" i="39"/>
  <c r="K56" i="39"/>
  <c r="K58" i="39"/>
  <c r="K61" i="39"/>
  <c r="K64" i="39"/>
  <c r="K67" i="39"/>
  <c r="K69" i="39"/>
  <c r="K72" i="39"/>
  <c r="K74" i="39"/>
  <c r="K18" i="39"/>
  <c r="K40" i="39"/>
  <c r="K54" i="39"/>
  <c r="K17" i="39"/>
  <c r="K22" i="39"/>
  <c r="K24" i="39"/>
  <c r="K28" i="39"/>
  <c r="K29" i="39"/>
  <c r="K42" i="39"/>
  <c r="K45" i="39"/>
  <c r="K47" i="39"/>
  <c r="K55" i="39"/>
  <c r="K59" i="39"/>
  <c r="K60" i="39"/>
  <c r="K66" i="39"/>
  <c r="K68" i="39"/>
  <c r="K70" i="39"/>
  <c r="K71" i="39"/>
  <c r="K63" i="39"/>
  <c r="K65" i="39"/>
  <c r="K44" i="39"/>
  <c r="K33" i="39"/>
  <c r="I33" i="39"/>
  <c r="I24" i="38"/>
  <c r="I69" i="38"/>
  <c r="I21" i="38"/>
  <c r="I29" i="38"/>
  <c r="I35" i="38"/>
  <c r="I38" i="38"/>
  <c r="I49" i="38"/>
  <c r="I57" i="38"/>
  <c r="I68" i="38"/>
  <c r="I72" i="38"/>
  <c r="I19" i="38"/>
  <c r="I33" i="38"/>
  <c r="I48" i="38"/>
  <c r="I59" i="38"/>
  <c r="I81" i="38"/>
  <c r="I13" i="38"/>
  <c r="I14" i="38"/>
  <c r="I17" i="38"/>
  <c r="I20" i="38"/>
  <c r="I22" i="38"/>
  <c r="I26" i="38"/>
  <c r="I27" i="38"/>
  <c r="I28" i="38"/>
  <c r="I30" i="38"/>
  <c r="I31" i="38"/>
  <c r="I34" i="38"/>
  <c r="I36" i="38"/>
  <c r="I37" i="38"/>
  <c r="I39" i="38"/>
  <c r="I40" i="38"/>
  <c r="I42" i="38"/>
  <c r="I44" i="38"/>
  <c r="I50" i="38"/>
  <c r="I51" i="38"/>
  <c r="I53" i="38"/>
  <c r="I54" i="38"/>
  <c r="I55" i="38"/>
  <c r="I58" i="38"/>
  <c r="I60" i="38"/>
  <c r="I62" i="38"/>
  <c r="I63" i="38"/>
  <c r="I64" i="38"/>
  <c r="I65" i="38"/>
  <c r="I70" i="38"/>
  <c r="I71" i="38"/>
  <c r="I73" i="38"/>
  <c r="I76" i="38"/>
  <c r="I77" i="38"/>
  <c r="I78" i="38"/>
  <c r="I80" i="38"/>
  <c r="I15" i="38"/>
  <c r="I45" i="38"/>
  <c r="I46" i="38"/>
  <c r="I56" i="38"/>
  <c r="I66" i="38"/>
  <c r="I74" i="38"/>
  <c r="I79" i="38"/>
  <c r="I18" i="38"/>
  <c r="I23" i="38"/>
  <c r="I25" i="38"/>
  <c r="I43" i="38"/>
  <c r="I41" i="38"/>
  <c r="I47" i="38"/>
  <c r="I52" i="38"/>
  <c r="I61" i="38"/>
  <c r="I67" i="38"/>
  <c r="I75" i="38"/>
  <c r="I82" i="38"/>
  <c r="I32" i="38"/>
  <c r="K24" i="38"/>
  <c r="K69" i="38"/>
  <c r="K21" i="38"/>
  <c r="K29" i="38"/>
  <c r="K35" i="38"/>
  <c r="K38" i="38"/>
  <c r="K49" i="38"/>
  <c r="K57" i="38"/>
  <c r="K68" i="38"/>
  <c r="K72" i="38"/>
  <c r="K19" i="38"/>
  <c r="K33" i="38"/>
  <c r="K48" i="38"/>
  <c r="K59" i="38"/>
  <c r="K81" i="38"/>
  <c r="K13" i="38"/>
  <c r="K14" i="38"/>
  <c r="K17" i="38"/>
  <c r="K20" i="38"/>
  <c r="K22" i="38"/>
  <c r="K26" i="38"/>
  <c r="K27" i="38"/>
  <c r="K28" i="38"/>
  <c r="K30" i="38"/>
  <c r="K31" i="38"/>
  <c r="K34" i="38"/>
  <c r="K36" i="38"/>
  <c r="K37" i="38"/>
  <c r="K39" i="38"/>
  <c r="K40" i="38"/>
  <c r="K42" i="38"/>
  <c r="K44" i="38"/>
  <c r="K50" i="38"/>
  <c r="K51" i="38"/>
  <c r="K53" i="38"/>
  <c r="K54" i="38"/>
  <c r="K55" i="38"/>
  <c r="K58" i="38"/>
  <c r="K60" i="38"/>
  <c r="K62" i="38"/>
  <c r="K63" i="38"/>
  <c r="K64" i="38"/>
  <c r="K65" i="38"/>
  <c r="K70" i="38"/>
  <c r="K71" i="38"/>
  <c r="K73" i="38"/>
  <c r="K76" i="38"/>
  <c r="K77" i="38"/>
  <c r="K78" i="38"/>
  <c r="K80" i="38"/>
  <c r="K15" i="38"/>
  <c r="K45" i="38"/>
  <c r="K46" i="38"/>
  <c r="K56" i="38"/>
  <c r="K66" i="38"/>
  <c r="K74" i="38"/>
  <c r="K79" i="38"/>
  <c r="K18" i="38"/>
  <c r="K23" i="38"/>
  <c r="K25" i="38"/>
  <c r="K43" i="38"/>
  <c r="K41" i="38"/>
  <c r="K47" i="38"/>
  <c r="K52" i="38"/>
  <c r="K61" i="38"/>
  <c r="K67" i="38"/>
  <c r="K75" i="38"/>
  <c r="K82" i="38"/>
  <c r="K32" i="38"/>
  <c r="K16" i="38"/>
  <c r="I16" i="38"/>
  <c r="I16" i="40"/>
  <c r="I17" i="40"/>
  <c r="I20" i="40"/>
  <c r="I21" i="40"/>
  <c r="I23" i="40"/>
  <c r="I27" i="40"/>
  <c r="I28" i="40"/>
  <c r="I29" i="40"/>
  <c r="I30" i="40"/>
  <c r="I35" i="40"/>
  <c r="I40" i="40"/>
  <c r="I41" i="40"/>
  <c r="I42" i="40"/>
  <c r="I43" i="40"/>
  <c r="I45" i="40"/>
  <c r="I46" i="40"/>
  <c r="I47" i="40"/>
  <c r="I48" i="40"/>
  <c r="I14" i="40"/>
  <c r="I15" i="40"/>
  <c r="I18" i="40"/>
  <c r="I19" i="40"/>
  <c r="I22" i="40"/>
  <c r="I24" i="40"/>
  <c r="I25" i="40"/>
  <c r="I26" i="40"/>
  <c r="I31" i="40"/>
  <c r="I32" i="40"/>
  <c r="I38" i="40"/>
  <c r="I39" i="40"/>
  <c r="I33" i="40"/>
  <c r="I34" i="40"/>
  <c r="I44" i="40"/>
  <c r="I36" i="40"/>
  <c r="I37" i="40"/>
  <c r="K16" i="40"/>
  <c r="K17" i="40"/>
  <c r="K20" i="40"/>
  <c r="K21" i="40"/>
  <c r="K23" i="40"/>
  <c r="K27" i="40"/>
  <c r="K28" i="40"/>
  <c r="K29" i="40"/>
  <c r="K30" i="40"/>
  <c r="K35" i="40"/>
  <c r="K40" i="40"/>
  <c r="K41" i="40"/>
  <c r="K42" i="40"/>
  <c r="K43" i="40"/>
  <c r="K45" i="40"/>
  <c r="K46" i="40"/>
  <c r="K47" i="40"/>
  <c r="K48" i="40"/>
  <c r="K14" i="40"/>
  <c r="K15" i="40"/>
  <c r="K18" i="40"/>
  <c r="K19" i="40"/>
  <c r="K22" i="40"/>
  <c r="K24" i="40"/>
  <c r="K25" i="40"/>
  <c r="K26" i="40"/>
  <c r="K31" i="40"/>
  <c r="K32" i="40"/>
  <c r="K38" i="40"/>
  <c r="K39" i="40"/>
  <c r="K33" i="40"/>
  <c r="K34" i="40"/>
  <c r="K44" i="40"/>
  <c r="K36" i="40"/>
  <c r="K37" i="40"/>
  <c r="K13" i="40"/>
  <c r="I13" i="40"/>
  <c r="I23" i="37"/>
  <c r="I43" i="37"/>
  <c r="I51" i="37"/>
  <c r="I19" i="37"/>
  <c r="I28" i="37"/>
  <c r="I57" i="37"/>
  <c r="I71" i="37"/>
  <c r="I16" i="37"/>
  <c r="I35" i="37"/>
  <c r="I54" i="37"/>
  <c r="I13" i="37"/>
  <c r="I14" i="37"/>
  <c r="I15" i="37"/>
  <c r="I17" i="37"/>
  <c r="I18" i="37"/>
  <c r="I22" i="37"/>
  <c r="I25" i="37"/>
  <c r="I26" i="37"/>
  <c r="I27" i="37"/>
  <c r="I29" i="37"/>
  <c r="I31" i="37"/>
  <c r="I32" i="37"/>
  <c r="I36" i="37"/>
  <c r="I37" i="37"/>
  <c r="I39" i="37"/>
  <c r="I41" i="37"/>
  <c r="I44" i="37"/>
  <c r="I46" i="37"/>
  <c r="I48" i="37"/>
  <c r="I49" i="37"/>
  <c r="I53" i="37"/>
  <c r="I55" i="37"/>
  <c r="I58" i="37"/>
  <c r="I59" i="37"/>
  <c r="I61" i="37"/>
  <c r="I63" i="37"/>
  <c r="I66" i="37"/>
  <c r="I68" i="37"/>
  <c r="I69" i="37"/>
  <c r="I72" i="37"/>
  <c r="I74" i="37"/>
  <c r="I75" i="37"/>
  <c r="I77" i="37"/>
  <c r="I78" i="37"/>
  <c r="I79" i="37"/>
  <c r="I80" i="37"/>
  <c r="I38" i="37"/>
  <c r="I56" i="37"/>
  <c r="I64" i="37"/>
  <c r="I20" i="37"/>
  <c r="I24" i="37"/>
  <c r="I33" i="37"/>
  <c r="I34" i="37"/>
  <c r="I40" i="37"/>
  <c r="I42" i="37"/>
  <c r="I45" i="37"/>
  <c r="I47" i="37"/>
  <c r="I50" i="37"/>
  <c r="I52" i="37"/>
  <c r="I60" i="37"/>
  <c r="I62" i="37"/>
  <c r="I73" i="37"/>
  <c r="I76" i="37"/>
  <c r="I30" i="37"/>
  <c r="I70" i="37"/>
  <c r="I65" i="37"/>
  <c r="I67" i="37"/>
  <c r="K23" i="37"/>
  <c r="K43" i="37"/>
  <c r="K51" i="37"/>
  <c r="K19" i="37"/>
  <c r="K28" i="37"/>
  <c r="K57" i="37"/>
  <c r="K71" i="37"/>
  <c r="K16" i="37"/>
  <c r="K35" i="37"/>
  <c r="K54" i="37"/>
  <c r="K13" i="37"/>
  <c r="K14" i="37"/>
  <c r="K15" i="37"/>
  <c r="K17" i="37"/>
  <c r="K18" i="37"/>
  <c r="K22" i="37"/>
  <c r="K25" i="37"/>
  <c r="K26" i="37"/>
  <c r="K27" i="37"/>
  <c r="K29" i="37"/>
  <c r="K31" i="37"/>
  <c r="K32" i="37"/>
  <c r="K36" i="37"/>
  <c r="K37" i="37"/>
  <c r="K39" i="37"/>
  <c r="K41" i="37"/>
  <c r="K44" i="37"/>
  <c r="K46" i="37"/>
  <c r="K48" i="37"/>
  <c r="K49" i="37"/>
  <c r="K53" i="37"/>
  <c r="K55" i="37"/>
  <c r="K58" i="37"/>
  <c r="K59" i="37"/>
  <c r="K61" i="37"/>
  <c r="K63" i="37"/>
  <c r="K66" i="37"/>
  <c r="K68" i="37"/>
  <c r="K69" i="37"/>
  <c r="K72" i="37"/>
  <c r="K74" i="37"/>
  <c r="K75" i="37"/>
  <c r="K77" i="37"/>
  <c r="K78" i="37"/>
  <c r="K79" i="37"/>
  <c r="K80" i="37"/>
  <c r="K38" i="37"/>
  <c r="K56" i="37"/>
  <c r="K64" i="37"/>
  <c r="K20" i="37"/>
  <c r="K24" i="37"/>
  <c r="K33" i="37"/>
  <c r="K34" i="37"/>
  <c r="K40" i="37"/>
  <c r="K42" i="37"/>
  <c r="K45" i="37"/>
  <c r="K47" i="37"/>
  <c r="K50" i="37"/>
  <c r="K52" i="37"/>
  <c r="K60" i="37"/>
  <c r="K62" i="37"/>
  <c r="K73" i="37"/>
  <c r="K76" i="37"/>
  <c r="K30" i="37"/>
  <c r="K70" i="37"/>
  <c r="K65" i="37"/>
  <c r="K67" i="37"/>
  <c r="K21" i="37"/>
  <c r="I21" i="37"/>
  <c r="I13" i="43" l="1"/>
  <c r="I21" i="43"/>
  <c r="I35" i="43"/>
  <c r="I14" i="43"/>
  <c r="I15" i="43"/>
  <c r="I16" i="43"/>
  <c r="I17" i="43"/>
  <c r="I18" i="43"/>
  <c r="I19" i="43"/>
  <c r="I20" i="43"/>
  <c r="I22" i="43"/>
  <c r="I23" i="43"/>
  <c r="I24" i="43"/>
  <c r="I25" i="43"/>
  <c r="I26" i="43"/>
  <c r="I27" i="43"/>
  <c r="I29" i="43"/>
  <c r="I31" i="43"/>
  <c r="I32" i="43"/>
  <c r="I34" i="43"/>
  <c r="I36" i="43"/>
  <c r="I37" i="43"/>
  <c r="I38" i="43"/>
  <c r="I39" i="43"/>
  <c r="I40" i="43"/>
  <c r="I41" i="43"/>
  <c r="I42" i="43"/>
  <c r="I43" i="43"/>
  <c r="I30" i="43"/>
  <c r="I33" i="43"/>
  <c r="K13" i="43"/>
  <c r="K21" i="43"/>
  <c r="K35" i="43"/>
  <c r="K14" i="43"/>
  <c r="K15" i="43"/>
  <c r="K16" i="43"/>
  <c r="K17" i="43"/>
  <c r="K18" i="43"/>
  <c r="K19" i="43"/>
  <c r="K20" i="43"/>
  <c r="K22" i="43"/>
  <c r="K23" i="43"/>
  <c r="K24" i="43"/>
  <c r="K25" i="43"/>
  <c r="K26" i="43"/>
  <c r="K27" i="43"/>
  <c r="K29" i="43"/>
  <c r="K31" i="43"/>
  <c r="K32" i="43"/>
  <c r="K34" i="43"/>
  <c r="K36" i="43"/>
  <c r="K37" i="43"/>
  <c r="K38" i="43"/>
  <c r="K39" i="43"/>
  <c r="K40" i="43"/>
  <c r="K41" i="43"/>
  <c r="K42" i="43"/>
  <c r="K43" i="43"/>
  <c r="K30" i="43"/>
  <c r="K33" i="43"/>
  <c r="K28" i="43"/>
  <c r="I28" i="43"/>
  <c r="K44" i="45"/>
  <c r="I44" i="45"/>
  <c r="K42" i="45"/>
  <c r="I42" i="45"/>
  <c r="K41" i="45"/>
  <c r="I41" i="45"/>
  <c r="K34" i="45"/>
  <c r="I34" i="45"/>
  <c r="K29" i="45"/>
  <c r="I29" i="45"/>
  <c r="K27" i="45"/>
  <c r="I27" i="45"/>
  <c r="K20" i="45"/>
  <c r="I20" i="45"/>
  <c r="K18" i="45"/>
  <c r="I18" i="45"/>
  <c r="K16" i="45"/>
  <c r="I16" i="45"/>
  <c r="K37" i="45"/>
  <c r="I37" i="45"/>
  <c r="K33" i="45"/>
  <c r="I33" i="45"/>
  <c r="K32" i="45"/>
  <c r="I32" i="45"/>
  <c r="K28" i="45"/>
  <c r="I28" i="45"/>
  <c r="K24" i="45"/>
  <c r="I24" i="45"/>
  <c r="K23" i="45"/>
  <c r="I23" i="45"/>
  <c r="K19" i="45"/>
  <c r="I19" i="45"/>
  <c r="K15" i="45"/>
  <c r="I15" i="45"/>
  <c r="K14" i="45"/>
  <c r="I14" i="45"/>
  <c r="K25" i="45"/>
  <c r="I25" i="45"/>
  <c r="K21" i="45"/>
  <c r="I21" i="45"/>
  <c r="K43" i="45"/>
  <c r="I43" i="45"/>
  <c r="K40" i="45"/>
  <c r="I40" i="45"/>
  <c r="K39" i="45"/>
  <c r="I39" i="45"/>
  <c r="K38" i="45"/>
  <c r="I38" i="45"/>
  <c r="K35" i="45"/>
  <c r="I35" i="45"/>
  <c r="K30" i="45"/>
  <c r="I30" i="45"/>
  <c r="K26" i="45"/>
  <c r="I26" i="45"/>
  <c r="K22" i="45"/>
  <c r="I22" i="45"/>
  <c r="K17" i="45"/>
  <c r="I17" i="45"/>
  <c r="K13" i="45"/>
  <c r="I13" i="45"/>
  <c r="K36" i="45"/>
  <c r="I36" i="45"/>
  <c r="K31" i="45"/>
  <c r="I31" i="45"/>
  <c r="K15" i="44"/>
  <c r="K20" i="44"/>
  <c r="K22" i="44"/>
  <c r="K23" i="44"/>
  <c r="K25" i="44"/>
  <c r="K26" i="44"/>
  <c r="K28" i="44"/>
  <c r="K37" i="44"/>
  <c r="K42" i="44"/>
  <c r="K44" i="44"/>
  <c r="K48" i="44"/>
  <c r="K50" i="44"/>
  <c r="K51" i="44"/>
  <c r="K52" i="44"/>
  <c r="K29" i="44"/>
  <c r="K38" i="44"/>
  <c r="K39" i="44"/>
  <c r="K40" i="44"/>
  <c r="K24" i="44"/>
  <c r="K43" i="44"/>
  <c r="K47" i="44"/>
  <c r="K17" i="44"/>
  <c r="K18" i="44"/>
  <c r="K27" i="44"/>
  <c r="K30" i="44"/>
  <c r="K45" i="44"/>
  <c r="K14" i="44"/>
  <c r="K16" i="44"/>
  <c r="K19" i="44"/>
  <c r="K21" i="44"/>
  <c r="K31" i="44"/>
  <c r="K32" i="44"/>
  <c r="K33" i="44"/>
  <c r="K36" i="44"/>
  <c r="K34" i="44"/>
  <c r="K35" i="44"/>
  <c r="K41" i="44"/>
  <c r="K46" i="44"/>
  <c r="K49" i="44"/>
  <c r="K53" i="44"/>
  <c r="K13" i="44"/>
  <c r="I15" i="44"/>
  <c r="I20" i="44"/>
  <c r="I22" i="44"/>
  <c r="I23" i="44"/>
  <c r="I25" i="44"/>
  <c r="I26" i="44"/>
  <c r="I28" i="44"/>
  <c r="I37" i="44"/>
  <c r="I42" i="44"/>
  <c r="I44" i="44"/>
  <c r="I48" i="44"/>
  <c r="I50" i="44"/>
  <c r="I51" i="44"/>
  <c r="I52" i="44"/>
  <c r="I29" i="44"/>
  <c r="I38" i="44"/>
  <c r="I39" i="44"/>
  <c r="I40" i="44"/>
  <c r="I24" i="44"/>
  <c r="I43" i="44"/>
  <c r="I47" i="44"/>
  <c r="I17" i="44"/>
  <c r="I18" i="44"/>
  <c r="I27" i="44"/>
  <c r="I30" i="44"/>
  <c r="I45" i="44"/>
  <c r="I14" i="44"/>
  <c r="I16" i="44"/>
  <c r="I19" i="44"/>
  <c r="I21" i="44"/>
  <c r="I31" i="44"/>
  <c r="I32" i="44"/>
  <c r="I33" i="44"/>
  <c r="I36" i="44"/>
  <c r="I34" i="44"/>
  <c r="I35" i="44"/>
  <c r="I41" i="44"/>
  <c r="I46" i="44"/>
  <c r="I49" i="44"/>
  <c r="I53" i="44"/>
  <c r="I13" i="44"/>
  <c r="E46" i="34"/>
  <c r="E47" i="34"/>
  <c r="E48" i="34"/>
  <c r="E49" i="34"/>
  <c r="E50" i="34"/>
  <c r="E51" i="34"/>
  <c r="E52" i="34"/>
  <c r="E53" i="34"/>
  <c r="P25" i="34" l="1"/>
  <c r="P24" i="34"/>
  <c r="P23" i="34"/>
  <c r="P21" i="34"/>
  <c r="P20" i="34"/>
  <c r="M21" i="34"/>
  <c r="O21" i="34" l="1"/>
  <c r="G20" i="34"/>
  <c r="K25" i="34"/>
  <c r="G21" i="34"/>
  <c r="I23" i="34"/>
  <c r="M24" i="34"/>
  <c r="I21" i="34"/>
  <c r="G24" i="34"/>
  <c r="O24" i="34"/>
  <c r="K20" i="34"/>
  <c r="K21" i="34"/>
  <c r="M20" i="34"/>
  <c r="G23" i="34"/>
  <c r="O23" i="34"/>
  <c r="K23" i="34"/>
  <c r="M23" i="34"/>
  <c r="I24" i="34"/>
  <c r="K24" i="34"/>
  <c r="G25" i="34"/>
  <c r="O25" i="34"/>
  <c r="I25" i="34"/>
  <c r="M25" i="34"/>
  <c r="I20" i="34"/>
  <c r="O20" i="34"/>
  <c r="E25" i="34"/>
  <c r="E24" i="34"/>
  <c r="E23" i="34"/>
  <c r="E21" i="34"/>
  <c r="E20" i="34"/>
  <c r="P18" i="34" l="1"/>
  <c r="H54" i="34"/>
  <c r="I22" i="34"/>
  <c r="D54" i="34"/>
  <c r="P22" i="34"/>
  <c r="E22" i="34"/>
  <c r="K22" i="34"/>
  <c r="J54" i="34"/>
  <c r="G22" i="34"/>
  <c r="F54" i="34"/>
  <c r="N54" i="34"/>
  <c r="O22" i="34"/>
  <c r="M22" i="34"/>
  <c r="L54" i="34"/>
  <c r="P19" i="34" l="1"/>
  <c r="C54" i="34"/>
  <c r="E54" i="34" s="1"/>
  <c r="G54" i="34" l="1"/>
  <c r="I54" i="34"/>
  <c r="O54" i="34"/>
  <c r="M54" i="34"/>
  <c r="K54" i="34"/>
  <c r="Q54" i="34" l="1"/>
</calcChain>
</file>

<file path=xl/sharedStrings.xml><?xml version="1.0" encoding="utf-8"?>
<sst xmlns="http://schemas.openxmlformats.org/spreadsheetml/2006/main" count="6158" uniqueCount="4476">
  <si>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</si>
  <si>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</si>
  <si>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</si>
  <si>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</si>
  <si>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</si>
  <si>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</si>
  <si>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</si>
  <si>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</si>
  <si>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</si>
  <si>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</si>
  <si>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</si>
  <si>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</si>
  <si>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</si>
  <si>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</si>
  <si>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</si>
  <si>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</si>
  <si>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Kém</t>
  </si>
  <si>
    <t>Khá</t>
  </si>
  <si>
    <t>Tốt</t>
  </si>
  <si>
    <t>Xuất sắc</t>
  </si>
  <si>
    <t>Trung bình</t>
  </si>
  <si>
    <t>KHOA CÔNG NGHỆ THÔNG TIN</t>
  </si>
  <si>
    <t>Yếu</t>
  </si>
  <si>
    <t>BẢNG TỔNG HỢP KẾT QUẢ RÈN LUYỆN CỦA SINH VIÊN KHOA CÔNG NGHỆ THÔNG TIN
HỌC KỲ II, NĂM HỌC 2022-2023</t>
  </si>
  <si>
    <t>Lớp</t>
  </si>
  <si>
    <t>Sĩ số</t>
  </si>
  <si>
    <t>Kết quả xếp loại</t>
  </si>
  <si>
    <t>Số lượng</t>
  </si>
  <si>
    <t>%</t>
  </si>
  <si>
    <t>Tổng Khoa CNTT</t>
  </si>
  <si>
    <t>HĐ cấp Trường
(dự kiến)</t>
  </si>
  <si>
    <t>LỚP QH-2021-I/CQ-I-CS2, HỌC KỲ 1, NĂM HỌC 2024-2025</t>
  </si>
  <si>
    <t>LỚP QH-2021-I/CQ-I-CS3, HỌC KỲ 1, NĂM HỌC 2024-2025</t>
  </si>
  <si>
    <t>LỚP QH-2021-I/CQ-I-IT1, HỌC KỲ 1, NĂM HỌC 2024-2025</t>
  </si>
  <si>
    <t>LỚP QH-2021-I/CQ-I-IT3, HỌC KỲ 1, NĂM HỌC 2024-2025</t>
  </si>
  <si>
    <t>LỚP QH-2021-I/CQ-I-IT2, HỌC KỲ 1, NĂM HỌC 2024-2025</t>
  </si>
  <si>
    <t>LỚP QH-2021-I/CQ-I-IT15, HỌC KỲ 1, NĂM HỌC 2024-2025</t>
  </si>
  <si>
    <t>QH-2021-I/CQ-I-CS2</t>
  </si>
  <si>
    <t>QH-2021-I/CQ-I-CS3</t>
  </si>
  <si>
    <t>QH-2021-I/CQ-I-IT1</t>
  </si>
  <si>
    <t>QH-2021-I/CQ-I-IT2</t>
  </si>
  <si>
    <t>QH-2021-I/CQ-I-IT3</t>
  </si>
  <si>
    <t>QH-2021-I/CQ-I-IT15</t>
  </si>
  <si>
    <t>QH-2021-I/CQ-I-IT20</t>
  </si>
  <si>
    <t>LỚP QH-2021-I/CQ-I-CS1, HỌC KỲ 1, NĂM HỌC 2024-2025</t>
  </si>
  <si>
    <t>LỚP QH-2021-I/CQ-I-CN, HỌC KỲ 1, NĂM HỌC 2024-2025</t>
  </si>
  <si>
    <t>LỚP QH-2022-I/CQ-I-CN, HỌC KỲ 1, NĂM HỌC 2024-2025</t>
  </si>
  <si>
    <t>LỚP QH-2021-I/CQ-I-IS, HỌC KỲ 1, NĂM HỌC 2024-2025</t>
  </si>
  <si>
    <t>LỚP QH-2021-I/CQ-I-IT20, HỌC KỲ 1, NĂM HỌC 2024-2025</t>
  </si>
  <si>
    <t>LỚP QH-2022-I/CQ-I-IS, HỌC KỲ 1, NĂM HỌC 2024-2025</t>
  </si>
  <si>
    <t>LỚP QH-2022-I/CQ-I-CS1, HỌC KỲ 1, NĂM HỌC 2024-2025</t>
  </si>
  <si>
    <t>LỚP QH-2022-I/CQ-I-CS2, HỌC KỲ 1, NĂM HỌC 2024-2025</t>
  </si>
  <si>
    <t>LỚP QH-2022-I/CQ-I-CS3, HỌC KỲ 1, NĂM HỌC 2024-2025</t>
  </si>
  <si>
    <t>LỚP QH-2022-I/CQ-I-CS4, HỌC KỲ 1, NĂM HỌC 2024-2025</t>
  </si>
  <si>
    <t>LỚP QH-2022-I/CQ-I-IT1, HỌC KỲ 1, NĂM HỌC 2024-2025</t>
  </si>
  <si>
    <t>LỚP QH-2022-I/CQ-I-IT2, HỌC KỲ 1, NĂM HỌC 2024-2025</t>
  </si>
  <si>
    <t>LỚP QH-2023-I/CQ-I-IS, HỌC KỲ 1, NĂM HỌC 2024-2025</t>
  </si>
  <si>
    <t>LỚP QH-2023-I/CQ-I-CN, HỌC KỲ 1, NĂM HỌC 2024-2025</t>
  </si>
  <si>
    <t>LỚP QH-2023-I/CQ-I-CS1, HỌC KỲ 1, NĂM HỌC 2024-2025</t>
  </si>
  <si>
    <t>LỚP QH-2023-I/CQ-I-CS2, HỌC KỲ 1, NĂM HỌC 2024-2025</t>
  </si>
  <si>
    <t>LỚP QH-2023-I/CQ-I-CS3, HỌC KỲ 1, NĂM HỌC 2024-2025</t>
  </si>
  <si>
    <t>LỚP QH-2023-I/CQ-I-CS4, HỌC KỲ 1, NĂM HỌC 2024-2025</t>
  </si>
  <si>
    <t>LỚP QH-2023-I/CQ-I-IT2, HỌC KỲ 1, NĂM HỌC 2024-2025</t>
  </si>
  <si>
    <t>LỚP QH-2023-I/CQ-I-IT1, HỌC KỲ 1, NĂM HỌC 2024-2025</t>
  </si>
  <si>
    <t>LỚP QH-2023-I/CQ-I-IT3, HỌC KỲ 1, NĂM HỌC 2024-2025</t>
  </si>
  <si>
    <t>LỚP QH-2024-I/CQ-I-CN1, HỌC KỲ 1, NĂM HỌC 2024-2025</t>
  </si>
  <si>
    <t>LỚP QH-2024-I/CQ-I-CN2, HỌC KỲ 1, NĂM HỌC 2024-2025</t>
  </si>
  <si>
    <t>LỚP QH-2024-I/CQ-I-CS1, HỌC KỲ 1, NĂM HỌC 2024-2025</t>
  </si>
  <si>
    <t>LỚP QH-2024-I/CQ-I-CS2, HỌC KỲ 1, NĂM HỌC 2024-2025</t>
  </si>
  <si>
    <t>LỚP QH-2024-I/CQ-I-CS3, HỌC KỲ 1, NĂM HỌC 2024-2025</t>
  </si>
  <si>
    <t>LỚP QH-2024-I/CQ-I-CS4, HỌC KỲ 1, NĂM HỌC 2024-2025</t>
  </si>
  <si>
    <t>LỚP QH-2024-I/CQ-I-CS5, HỌC KỲ 1, NĂM HỌC 2024-2025</t>
  </si>
  <si>
    <t>LỚP QH-2024-I/CQ-I-CS6, HỌC KỲ 1, NĂM HỌC 2024-2025</t>
  </si>
  <si>
    <t>LỚP QH-2024-I/CQ-I-CS7, HỌC KỲ 1, NĂM HỌC 2024-2025</t>
  </si>
  <si>
    <t>LỚP QH-2024-I/CQ-I-CS8, HỌC KỲ 1, NĂM HỌC 2024-2025</t>
  </si>
  <si>
    <t>LỚP QH-2024-I/CQ-I-IS2, HỌC KỲ 1, NĂM HỌC 2024-2025</t>
  </si>
  <si>
    <t>LỚP QH-2024-I/CQ-I-IS1, HỌC KỲ 1, NĂM HỌC 2024-2025</t>
  </si>
  <si>
    <t>LỚP QH-2024-I/CQ-I-IS3, HỌC KỲ 1, NĂM HỌC 2024-2025</t>
  </si>
  <si>
    <t>LỚP QH-2024-I/CQ-I-IS4, HỌC KỲ 1, NĂM HỌC 2024-2025</t>
  </si>
  <si>
    <t>QH-2021-I/CQ-I-CN</t>
  </si>
  <si>
    <t>QH-2021-I/CQ-I-IS</t>
  </si>
  <si>
    <t>QH-2021-I/CQ-I-CS1</t>
  </si>
  <si>
    <t>QH-2022-I/CQ-I-CN</t>
  </si>
  <si>
    <t>QH-2022-I/CQ-I-IS</t>
  </si>
  <si>
    <t>QH-2022-I/CQ-I-CS1</t>
  </si>
  <si>
    <t>QH-2022-I/CQ-I-CS2</t>
  </si>
  <si>
    <t>QH-2022-I/CQ-I-CS3</t>
  </si>
  <si>
    <t>QH-2022-I/CQ-I-CS4</t>
  </si>
  <si>
    <t>QH-2022-I/CQ-I-IT1</t>
  </si>
  <si>
    <t>QH-2022-I/CQ-I-IT2</t>
  </si>
  <si>
    <t>QH-2022-I/CQ-I-IT15</t>
  </si>
  <si>
    <t>QH-2022-I/CQ-I-IT20</t>
  </si>
  <si>
    <t>QH-2023-I/CQ-I-CN</t>
  </si>
  <si>
    <t>QH-2023-I/CQ-I-IS</t>
  </si>
  <si>
    <t>QH-2023-I/CQ-I-CS1</t>
  </si>
  <si>
    <t>QH-2023-I/CQ-I-CS2</t>
  </si>
  <si>
    <t>QH-2023-I/CQ-I-CS3</t>
  </si>
  <si>
    <t>QH-2023-I/CQ-I-CS4</t>
  </si>
  <si>
    <t>QH-2024-I/CQ-I-CS4</t>
  </si>
  <si>
    <t>QH-2023-I/CQ-I-IT1</t>
  </si>
  <si>
    <t>QH-2023-I/CQ-I-IT2</t>
  </si>
  <si>
    <t>QH-2023-I/CQ-I-IT3</t>
  </si>
  <si>
    <t>QH-2023-I/CQ-I-IT20</t>
  </si>
  <si>
    <t>QH-2024-I/CQ-I-CN1</t>
  </si>
  <si>
    <t>QH-2024-I/CQ-I-CN2</t>
  </si>
  <si>
    <t>QH-2024-I/CQ-I-CS1</t>
  </si>
  <si>
    <t>QH-2024-I/CQ-I-CS2</t>
  </si>
  <si>
    <t>QH-2024-I/CQ-I-CS3</t>
  </si>
  <si>
    <t>QH-2024-I/CQ-I-CS5</t>
  </si>
  <si>
    <t>QH-2024-I/CQ-I-CS6</t>
  </si>
  <si>
    <t>QH-2024-I/CQ-I-CS7</t>
  </si>
  <si>
    <t>QH-2024-I/CQ-I-CS8</t>
  </si>
  <si>
    <t>QH-2024-I/CQ-I-IS1</t>
  </si>
  <si>
    <t>QH-2024-I/CQ-I-IS2</t>
  </si>
  <si>
    <t>QH-2024-I/CQ-I-IS3</t>
  </si>
  <si>
    <t>QH-2024-I/CQ-I-IS4</t>
  </si>
  <si>
    <t>21020159</t>
  </si>
  <si>
    <t>Phan Quốc An</t>
  </si>
  <si>
    <t>21020174</t>
  </si>
  <si>
    <t>Lê Ngọc Minh Châu</t>
  </si>
  <si>
    <t>21020182</t>
  </si>
  <si>
    <t>Nguyễn Hoàng Tùng Dương</t>
  </si>
  <si>
    <t>21020184</t>
  </si>
  <si>
    <t>Trần Huy Đạt</t>
  </si>
  <si>
    <t>21020185</t>
  </si>
  <si>
    <t>Đặng Hải Đăng</t>
  </si>
  <si>
    <t>21020191</t>
  </si>
  <si>
    <t>Bùi Đức Hải</t>
  </si>
  <si>
    <t>21020196</t>
  </si>
  <si>
    <t>Lương Nhật Hào</t>
  </si>
  <si>
    <t>21020201</t>
  </si>
  <si>
    <t>Trần Phương Hoa</t>
  </si>
  <si>
    <t>21020212</t>
  </si>
  <si>
    <t>Nguyễn Tùng Lâm</t>
  </si>
  <si>
    <t>21020222</t>
  </si>
  <si>
    <t>Nguyễn Đức Nam</t>
  </si>
  <si>
    <t>21020225</t>
  </si>
  <si>
    <t>Đinh Văn Khôi Nguyên</t>
  </si>
  <si>
    <t>21020236</t>
  </si>
  <si>
    <t>Lê Danh Sơn</t>
  </si>
  <si>
    <t>21020238</t>
  </si>
  <si>
    <t>Hoàng Trọng Tùng</t>
  </si>
  <si>
    <t>21020239</t>
  </si>
  <si>
    <t>Phạm Văn Thạch</t>
  </si>
  <si>
    <t>21020240</t>
  </si>
  <si>
    <t>Đỗ Minh Thái</t>
  </si>
  <si>
    <t>21020465</t>
  </si>
  <si>
    <t>Phạm Việt Hoàng</t>
  </si>
  <si>
    <t>21020468</t>
  </si>
  <si>
    <t>Nguyễn Hồng Lĩnh</t>
  </si>
  <si>
    <t>21020469</t>
  </si>
  <si>
    <t>Nguyễn Đức Lộc</t>
  </si>
  <si>
    <t>21020471</t>
  </si>
  <si>
    <t>Trần Quang Minh</t>
  </si>
  <si>
    <t>21020514</t>
  </si>
  <si>
    <t>Nguyễn Mạnh Đức</t>
  </si>
  <si>
    <t>21020525</t>
  </si>
  <si>
    <t>Bùi Trần Hải Nam</t>
  </si>
  <si>
    <t>21020528</t>
  </si>
  <si>
    <t>Phạm Đàm Quân</t>
  </si>
  <si>
    <t>21020613</t>
  </si>
  <si>
    <t>Phạm Đức Dũng</t>
  </si>
  <si>
    <t>21020614</t>
  </si>
  <si>
    <t>Phạm Hoàng Dũng</t>
  </si>
  <si>
    <t>21020627</t>
  </si>
  <si>
    <t>Nguyễn Trung Hiếu</t>
  </si>
  <si>
    <t>21020629</t>
  </si>
  <si>
    <t>Nguyễn Mạnh Hoàng</t>
  </si>
  <si>
    <t>21020660</t>
  </si>
  <si>
    <t>Nguyễn Công Tuấn Phương</t>
  </si>
  <si>
    <t>21021454</t>
  </si>
  <si>
    <t>Ngô Quý Bảo</t>
  </si>
  <si>
    <t>21021461</t>
  </si>
  <si>
    <t>Nguyễn Văn Doanh</t>
  </si>
  <si>
    <t>21021464</t>
  </si>
  <si>
    <t>Hồ Xuân Dũng</t>
  </si>
  <si>
    <t>21021472</t>
  </si>
  <si>
    <t>Nguyễn Văn Dương</t>
  </si>
  <si>
    <t>21021498</t>
  </si>
  <si>
    <t>Trịnh Xuân Hoàng</t>
  </si>
  <si>
    <t>21021500</t>
  </si>
  <si>
    <t>Nguyễn Tiến Huân</t>
  </si>
  <si>
    <t>21021505</t>
  </si>
  <si>
    <t>Nguyễn Việt Hùng</t>
  </si>
  <si>
    <t>21021506</t>
  </si>
  <si>
    <t>Lương Sỹ Khánh</t>
  </si>
  <si>
    <t>21021509</t>
  </si>
  <si>
    <t>Nguyễn Khắc Kiên</t>
  </si>
  <si>
    <t>21021511</t>
  </si>
  <si>
    <t>Phạm Trung Kiên</t>
  </si>
  <si>
    <t>21021517</t>
  </si>
  <si>
    <t>Hoàng Tuấn Minh</t>
  </si>
  <si>
    <t>21021528</t>
  </si>
  <si>
    <t>Bùi Minh Quang</t>
  </si>
  <si>
    <t>21021539</t>
  </si>
  <si>
    <t>Nguyễn Phúc Sơn</t>
  </si>
  <si>
    <t>21021541</t>
  </si>
  <si>
    <t>Lê Tiến Thành</t>
  </si>
  <si>
    <t>21020109</t>
  </si>
  <si>
    <t>Nguyễn Tuấn Minh</t>
  </si>
  <si>
    <t>21020111</t>
  </si>
  <si>
    <t>Đoàn Văn Nguyên</t>
  </si>
  <si>
    <t>21020163</t>
  </si>
  <si>
    <t>Lê Nam Anh</t>
  </si>
  <si>
    <t>21020180</t>
  </si>
  <si>
    <t>Đinh Thái Dương</t>
  </si>
  <si>
    <t>21020195</t>
  </si>
  <si>
    <t>Vũ Trường Hải</t>
  </si>
  <si>
    <t>21020210</t>
  </si>
  <si>
    <t>Hồ Xuân Khoa</t>
  </si>
  <si>
    <t>21020216</t>
  </si>
  <si>
    <t>Nguyễn Tuấn Lộc</t>
  </si>
  <si>
    <t>21020223</t>
  </si>
  <si>
    <t>Nguyễn Hải Nam</t>
  </si>
  <si>
    <t>21020230</t>
  </si>
  <si>
    <t>Nguyễn Minh Quang</t>
  </si>
  <si>
    <t>21020231</t>
  </si>
  <si>
    <t>Đoàn Minh Quân</t>
  </si>
  <si>
    <t>21020233</t>
  </si>
  <si>
    <t>Hoàng Minh Quân</t>
  </si>
  <si>
    <t>21020241</t>
  </si>
  <si>
    <t>Nguyễn Cao Thanh</t>
  </si>
  <si>
    <t>21020266</t>
  </si>
  <si>
    <t>Đặng Thái Hà</t>
  </si>
  <si>
    <t>21020466</t>
  </si>
  <si>
    <t>Đặng Vũ Quỳnh Hương</t>
  </si>
  <si>
    <t>21020510</t>
  </si>
  <si>
    <t>Nguyễn Mai Anh</t>
  </si>
  <si>
    <t>21020603</t>
  </si>
  <si>
    <t>Dương Hoàng Anh</t>
  </si>
  <si>
    <t>21020617</t>
  </si>
  <si>
    <t>Hoàng Quốc Đạt</t>
  </si>
  <si>
    <t>21020626</t>
  </si>
  <si>
    <t>Nguyễn Minh Hiếu</t>
  </si>
  <si>
    <t>21020633</t>
  </si>
  <si>
    <t>Nguyễn Quang Huy</t>
  </si>
  <si>
    <t>21020646</t>
  </si>
  <si>
    <t>Đoàn Ngọc Long</t>
  </si>
  <si>
    <t>21020651</t>
  </si>
  <si>
    <t>Phạm Nhật Minh</t>
  </si>
  <si>
    <t>21020652</t>
  </si>
  <si>
    <t>Tống Đức Minh</t>
  </si>
  <si>
    <t>21020657</t>
  </si>
  <si>
    <t>Phan Minh Phong</t>
  </si>
  <si>
    <t>21021457</t>
  </si>
  <si>
    <t>Nguyễn Lê Linh Chi</t>
  </si>
  <si>
    <t>21021471</t>
  </si>
  <si>
    <t>Nguyễn Đức Dương</t>
  </si>
  <si>
    <t>21021479</t>
  </si>
  <si>
    <t>Vũ Hải Đăng</t>
  </si>
  <si>
    <t>21021508</t>
  </si>
  <si>
    <t>Đinh Quang Khương</t>
  </si>
  <si>
    <t>21021515</t>
  </si>
  <si>
    <t>Vũ Hoàng Long</t>
  </si>
  <si>
    <t>21021521</t>
  </si>
  <si>
    <t>Vũ Đại Minh</t>
  </si>
  <si>
    <t>21021533</t>
  </si>
  <si>
    <t>21021537</t>
  </si>
  <si>
    <t>Hà Nguyễn Anh Sơn</t>
  </si>
  <si>
    <t>21021546</t>
  </si>
  <si>
    <t>Nguyễn Đức Trọng</t>
  </si>
  <si>
    <t>21020011</t>
  </si>
  <si>
    <t>Nguyễn Trần Đạt</t>
  </si>
  <si>
    <t>21020013</t>
  </si>
  <si>
    <t>Lê Quang Đông</t>
  </si>
  <si>
    <t>21020020</t>
  </si>
  <si>
    <t>Đào Vũ Minh Khánh</t>
  </si>
  <si>
    <t>21020023</t>
  </si>
  <si>
    <t>Phạm Hồng Minh</t>
  </si>
  <si>
    <t>21020058</t>
  </si>
  <si>
    <t>Trương Tuấn Dũng</t>
  </si>
  <si>
    <t>21020068</t>
  </si>
  <si>
    <t>Đoàn Thị Minh Hằng</t>
  </si>
  <si>
    <t>21020083</t>
  </si>
  <si>
    <t>Phạm Khôi Nguyên</t>
  </si>
  <si>
    <t>21020095</t>
  </si>
  <si>
    <t>Trương Tấn Thành</t>
  </si>
  <si>
    <t>21020118</t>
  </si>
  <si>
    <t>Nguyễn Đình Cường</t>
  </si>
  <si>
    <t>21020124</t>
  </si>
  <si>
    <t>Đỗ Đức Huy</t>
  </si>
  <si>
    <t>21020127</t>
  </si>
  <si>
    <t>Hà Công Nga</t>
  </si>
  <si>
    <t>21020263</t>
  </si>
  <si>
    <t>Bùi Đào Duy Anh</t>
  </si>
  <si>
    <t>21020277</t>
  </si>
  <si>
    <t>Nguyễn Việt Anh</t>
  </si>
  <si>
    <t>21020280</t>
  </si>
  <si>
    <t>Trần Đình Tuấn Anh</t>
  </si>
  <si>
    <t>21020286</t>
  </si>
  <si>
    <t>Lê Minh Châu</t>
  </si>
  <si>
    <t>21020289</t>
  </si>
  <si>
    <t>Phạm Bá Danh</t>
  </si>
  <si>
    <t>21020301</t>
  </si>
  <si>
    <t>Đào Ngọc Hải Đăng</t>
  </si>
  <si>
    <t>21020304</t>
  </si>
  <si>
    <t>Đỗ Minh Đức</t>
  </si>
  <si>
    <t>21020307</t>
  </si>
  <si>
    <t>Trương Minh Đức</t>
  </si>
  <si>
    <t>21020313</t>
  </si>
  <si>
    <t>Nguyễn Đăng Hải</t>
  </si>
  <si>
    <t>21020316</t>
  </si>
  <si>
    <t>Nguyễn Thị Hiền</t>
  </si>
  <si>
    <t>21020322</t>
  </si>
  <si>
    <t>Lê Công Hoàng</t>
  </si>
  <si>
    <t>21020325</t>
  </si>
  <si>
    <t>Trịnh Huy Hoàng</t>
  </si>
  <si>
    <t>21020328</t>
  </si>
  <si>
    <t>Dương Đức Huy</t>
  </si>
  <si>
    <t>21020331</t>
  </si>
  <si>
    <t>Trần Quốc Huy</t>
  </si>
  <si>
    <t>21020334</t>
  </si>
  <si>
    <t>Nguyễn Việt Hưng</t>
  </si>
  <si>
    <t>21020337</t>
  </si>
  <si>
    <t>Lương Thị Thu Hương</t>
  </si>
  <si>
    <t>21020343</t>
  </si>
  <si>
    <t>Trịnh Văn Khánh</t>
  </si>
  <si>
    <t>21020346</t>
  </si>
  <si>
    <t>Lê Hải Lâm</t>
  </si>
  <si>
    <t>21020349</t>
  </si>
  <si>
    <t>Nguyễn Hải Long</t>
  </si>
  <si>
    <t>21020352</t>
  </si>
  <si>
    <t>Trần Quý Mạnh</t>
  </si>
  <si>
    <t>21020362</t>
  </si>
  <si>
    <t>Đinh Văn Ninh</t>
  </si>
  <si>
    <t>21020365</t>
  </si>
  <si>
    <t>Đỗ Tuấn Nghĩa</t>
  </si>
  <si>
    <t>21020371</t>
  </si>
  <si>
    <t>Đặng Trí Nhân</t>
  </si>
  <si>
    <t>21020374</t>
  </si>
  <si>
    <t>Trần Quốc Phi</t>
  </si>
  <si>
    <t>21020377</t>
  </si>
  <si>
    <t>Võ Hồng Phúc</t>
  </si>
  <si>
    <t>21020386</t>
  </si>
  <si>
    <t>Dương Hải Quyền</t>
  </si>
  <si>
    <t>21020389</t>
  </si>
  <si>
    <t>Nguyễn An Sơn</t>
  </si>
  <si>
    <t>21020395</t>
  </si>
  <si>
    <t>Nguyễn Minh Tuấn</t>
  </si>
  <si>
    <t>21020398</t>
  </si>
  <si>
    <t>Hà Sơn Tùng</t>
  </si>
  <si>
    <t>21020401</t>
  </si>
  <si>
    <t>Phạm Đức Thành</t>
  </si>
  <si>
    <t>21020404</t>
  </si>
  <si>
    <t>Lại Đức Thắng</t>
  </si>
  <si>
    <t>21020410</t>
  </si>
  <si>
    <t>Nguyễn Thịnh Thuận</t>
  </si>
  <si>
    <t>21020413</t>
  </si>
  <si>
    <t>Trương Thị Huyền Trâm</t>
  </si>
  <si>
    <t>21020416</t>
  </si>
  <si>
    <t>Lê Bá Trường</t>
  </si>
  <si>
    <t>21020419</t>
  </si>
  <si>
    <t>Phạm Tú Uyên</t>
  </si>
  <si>
    <t>21020422</t>
  </si>
  <si>
    <t>Vũ Thị Thành Vinh</t>
  </si>
  <si>
    <t>21020542</t>
  </si>
  <si>
    <t>Nguyễn Khắc Nam Huy</t>
  </si>
  <si>
    <t>21020549</t>
  </si>
  <si>
    <t>Trần Tuấn Nghĩa</t>
  </si>
  <si>
    <t>21020717</t>
  </si>
  <si>
    <t>Đỗ Minh Sáng</t>
  </si>
  <si>
    <t>21020757</t>
  </si>
  <si>
    <t>Nguyễn Đăng Dương</t>
  </si>
  <si>
    <t>21020760</t>
  </si>
  <si>
    <t>Nguyễn Hữu Đồng</t>
  </si>
  <si>
    <t>21020763</t>
  </si>
  <si>
    <t>Phùng Huy Hoàng</t>
  </si>
  <si>
    <t>21020764</t>
  </si>
  <si>
    <t>Vũ Phượng Hồng</t>
  </si>
  <si>
    <t>21020766</t>
  </si>
  <si>
    <t>Nguyễn Đồng Hưng</t>
  </si>
  <si>
    <t>21020768</t>
  </si>
  <si>
    <t>Nguyễn Văn Khang</t>
  </si>
  <si>
    <t>21020770</t>
  </si>
  <si>
    <t>Đặng Văn Khởi</t>
  </si>
  <si>
    <t>21020774</t>
  </si>
  <si>
    <t>Nguyễn Ngọc Linh</t>
  </si>
  <si>
    <t>21020777</t>
  </si>
  <si>
    <t>Nguyễn Tiến Mạnh</t>
  </si>
  <si>
    <t>21020779</t>
  </si>
  <si>
    <t>Nguyễn Hoài Nam</t>
  </si>
  <si>
    <t>21020781</t>
  </si>
  <si>
    <t>Bùi Đặng Đức Phong</t>
  </si>
  <si>
    <t>21020786</t>
  </si>
  <si>
    <t>Hoàng Mạnh Quân</t>
  </si>
  <si>
    <t>21020790</t>
  </si>
  <si>
    <t>Lý Trường Thành</t>
  </si>
  <si>
    <t>21020796</t>
  </si>
  <si>
    <t>Bùi Thế Thuật</t>
  </si>
  <si>
    <t>21021656</t>
  </si>
  <si>
    <t>Bàn Văn Hiếu</t>
  </si>
  <si>
    <t>21021661</t>
  </si>
  <si>
    <t>Hoàng Thanh Tùng</t>
  </si>
  <si>
    <t>21021680</t>
  </si>
  <si>
    <t>PHOUKHANKHAM SOUTHISAN</t>
  </si>
  <si>
    <t>21021681</t>
  </si>
  <si>
    <t>BUASY SYDAVONG</t>
  </si>
  <si>
    <t>21020002</t>
  </si>
  <si>
    <t>Lương Xuân Bách</t>
  </si>
  <si>
    <t>21020012</t>
  </si>
  <si>
    <t>Vũ Minh Điềm</t>
  </si>
  <si>
    <t>21020026</t>
  </si>
  <si>
    <t>Trần Minh Sáng</t>
  </si>
  <si>
    <t>21020060</t>
  </si>
  <si>
    <t>Cao Thị Thùy Dương</t>
  </si>
  <si>
    <t>21020066</t>
  </si>
  <si>
    <t>Nguyễn Tiến Hải</t>
  </si>
  <si>
    <t>21020075</t>
  </si>
  <si>
    <t>Nguyễn Mạnh Hùng</t>
  </si>
  <si>
    <t>21020078</t>
  </si>
  <si>
    <t>Vũ Khánh Huyền</t>
  </si>
  <si>
    <t>21020081</t>
  </si>
  <si>
    <t>Trần Thọ Mạnh</t>
  </si>
  <si>
    <t>21020084</t>
  </si>
  <si>
    <t>Phạm Minh Nguyên</t>
  </si>
  <si>
    <t>21020087</t>
  </si>
  <si>
    <t>Phạm Thị Diễm Quỳnh</t>
  </si>
  <si>
    <t>21020093</t>
  </si>
  <si>
    <t>Vũ Minh Tuấn</t>
  </si>
  <si>
    <t>21020119</t>
  </si>
  <si>
    <t>Trần Mạnh Dũng</t>
  </si>
  <si>
    <t>21020122</t>
  </si>
  <si>
    <t>Lê Minh Hoàng</t>
  </si>
  <si>
    <t>21020125</t>
  </si>
  <si>
    <t>Nguyễn Thị Quỳnh Mai</t>
  </si>
  <si>
    <t>21020128</t>
  </si>
  <si>
    <t>Phạm Gia Phong</t>
  </si>
  <si>
    <t>21020264</t>
  </si>
  <si>
    <t>Nguyễn Quang Vinh</t>
  </si>
  <si>
    <t>21020275</t>
  </si>
  <si>
    <t>Nguyễn Đức Anh</t>
  </si>
  <si>
    <t>21020278</t>
  </si>
  <si>
    <t>Phạm Hoàng Anh</t>
  </si>
  <si>
    <t>21020287</t>
  </si>
  <si>
    <t>Phạm Kim Chi</t>
  </si>
  <si>
    <t>21020290</t>
  </si>
  <si>
    <t>Cao Xuân Dũng</t>
  </si>
  <si>
    <t>21020296</t>
  </si>
  <si>
    <t>Phạm Văn Sơn Dương</t>
  </si>
  <si>
    <t>21020302</t>
  </si>
  <si>
    <t>Hồ Xuân Đông</t>
  </si>
  <si>
    <t>21020305</t>
  </si>
  <si>
    <t>Lê Minh Đức</t>
  </si>
  <si>
    <t>21020308</t>
  </si>
  <si>
    <t>Bùi Thị Hương Giang</t>
  </si>
  <si>
    <t>21020314</t>
  </si>
  <si>
    <t>Nguyễn Hoàng Hào</t>
  </si>
  <si>
    <t>21020320</t>
  </si>
  <si>
    <t>Phạm Minh Hiếu</t>
  </si>
  <si>
    <t>21020323</t>
  </si>
  <si>
    <t>Nguyễn Việt Hoàng</t>
  </si>
  <si>
    <t>21020329</t>
  </si>
  <si>
    <t>Đào Quang Huy</t>
  </si>
  <si>
    <t>21020332</t>
  </si>
  <si>
    <t>Trương Đức Huy</t>
  </si>
  <si>
    <t>21020335</t>
  </si>
  <si>
    <t>21020338</t>
  </si>
  <si>
    <t>Ngô Thảo Hương</t>
  </si>
  <si>
    <t>21020341</t>
  </si>
  <si>
    <t>Trần Phúc Khang</t>
  </si>
  <si>
    <t>21020347</t>
  </si>
  <si>
    <t>Nguyễn Nhật Lê</t>
  </si>
  <si>
    <t>21020353</t>
  </si>
  <si>
    <t>Giang Bảo Minh</t>
  </si>
  <si>
    <t>21020357</t>
  </si>
  <si>
    <t>Nguyễn Đoàn Ngọc Minh</t>
  </si>
  <si>
    <t>21020360</t>
  </si>
  <si>
    <t>Hà Hải Nam</t>
  </si>
  <si>
    <t>21020363</t>
  </si>
  <si>
    <t>Nguyễn Hoài Ngân</t>
  </si>
  <si>
    <t>21020366</t>
  </si>
  <si>
    <t>Lê Vũ Minh Nghĩa</t>
  </si>
  <si>
    <t>21020372</t>
  </si>
  <si>
    <t>Nguyễn Thị Lan Nhi</t>
  </si>
  <si>
    <t>21020375</t>
  </si>
  <si>
    <t>Đoàn Văn Phong</t>
  </si>
  <si>
    <t>21020378</t>
  </si>
  <si>
    <t>Đỗ Thu Phương</t>
  </si>
  <si>
    <t>21020381</t>
  </si>
  <si>
    <t>Lê Quốc Nhật Quang</t>
  </si>
  <si>
    <t>21020383</t>
  </si>
  <si>
    <t>Nguyễn Minh Quân</t>
  </si>
  <si>
    <t>21020384</t>
  </si>
  <si>
    <t>Phùng Lê Anh Quân</t>
  </si>
  <si>
    <t>21020390</t>
  </si>
  <si>
    <t>Trần Minh Sơn</t>
  </si>
  <si>
    <t>21020393</t>
  </si>
  <si>
    <t>Chu Quang Tú</t>
  </si>
  <si>
    <t>21020396</t>
  </si>
  <si>
    <t>21020402</t>
  </si>
  <si>
    <t>Nguyễn Như Thảo</t>
  </si>
  <si>
    <t>21020405</t>
  </si>
  <si>
    <t>Phan Mạnh Thắng</t>
  </si>
  <si>
    <t>21020408</t>
  </si>
  <si>
    <t>Nguyễn Tiến Thông</t>
  </si>
  <si>
    <t>21020414</t>
  </si>
  <si>
    <t>Đặng Thị Thanh Trúc</t>
  </si>
  <si>
    <t>21020534</t>
  </si>
  <si>
    <t>Bùi Đức Anh</t>
  </si>
  <si>
    <t>21020544</t>
  </si>
  <si>
    <t>Lê Phương Linh</t>
  </si>
  <si>
    <t>21020547</t>
  </si>
  <si>
    <t>Trần Duy Long</t>
  </si>
  <si>
    <t>21020550</t>
  </si>
  <si>
    <t>Ngô Hán Quang Ngọc</t>
  </si>
  <si>
    <t>21020553</t>
  </si>
  <si>
    <t>21020556</t>
  </si>
  <si>
    <t>Nguyễn Đức Tùng</t>
  </si>
  <si>
    <t>21020718</t>
  </si>
  <si>
    <t>Nguyễn Thị Thu Trang</t>
  </si>
  <si>
    <t>21020752</t>
  </si>
  <si>
    <t>Nguyễn Thị Kiều Chinh</t>
  </si>
  <si>
    <t>21020756</t>
  </si>
  <si>
    <t>Ngô Bình Dương</t>
  </si>
  <si>
    <t>21020759</t>
  </si>
  <si>
    <t>Hứa Khánh Đoan</t>
  </si>
  <si>
    <t>21020769</t>
  </si>
  <si>
    <t>Trần Duy Khánh</t>
  </si>
  <si>
    <t>21020772</t>
  </si>
  <si>
    <t>Nguyễn Bá Hoàng Kim</t>
  </si>
  <si>
    <t>21020775</t>
  </si>
  <si>
    <t>Bùi Đức Luân</t>
  </si>
  <si>
    <t>21020778</t>
  </si>
  <si>
    <t>Dương Bình Minh</t>
  </si>
  <si>
    <t>21020782</t>
  </si>
  <si>
    <t>Phạm Văn Phúc</t>
  </si>
  <si>
    <t>21020787</t>
  </si>
  <si>
    <t>Hoàng Văn Quyền</t>
  </si>
  <si>
    <t>21020792</t>
  </si>
  <si>
    <t>Trịnh Đức Thành</t>
  </si>
  <si>
    <t>21020800</t>
  </si>
  <si>
    <t>Lâm Trọng Vinh</t>
  </si>
  <si>
    <t>21021657</t>
  </si>
  <si>
    <t>Ma Công Hiệu</t>
  </si>
  <si>
    <t>21020016</t>
  </si>
  <si>
    <t>Nguyễn Thị Hồng Hạnh</t>
  </si>
  <si>
    <t>21020061</t>
  </si>
  <si>
    <t>Nguyễn Phan Dương</t>
  </si>
  <si>
    <t>21020067</t>
  </si>
  <si>
    <t>Trần Đình Đỗ Hải</t>
  </si>
  <si>
    <t>21020070</t>
  </si>
  <si>
    <t>Nguyễn Xuân Hiếu</t>
  </si>
  <si>
    <t>21020073</t>
  </si>
  <si>
    <t>Đỗ Huy Hoàng</t>
  </si>
  <si>
    <t>21020082</t>
  </si>
  <si>
    <t>Cấn Minh Nghĩa</t>
  </si>
  <si>
    <t>21020085</t>
  </si>
  <si>
    <t>Nguyễn Hải Phong</t>
  </si>
  <si>
    <t>21020088</t>
  </si>
  <si>
    <t>Lê Khả Thái Sơn</t>
  </si>
  <si>
    <t>21020120</t>
  </si>
  <si>
    <t>Mai Thanh Hải</t>
  </si>
  <si>
    <t>21020123</t>
  </si>
  <si>
    <t>Nguyễn Tiến Hoàng</t>
  </si>
  <si>
    <t>21020132</t>
  </si>
  <si>
    <t>Trần Tất Việt</t>
  </si>
  <si>
    <t>21020273</t>
  </si>
  <si>
    <t>Dương Nguyễn Việt Anh</t>
  </si>
  <si>
    <t>21020276</t>
  </si>
  <si>
    <t>Nguyễn Tuấn Anh</t>
  </si>
  <si>
    <t>21020279</t>
  </si>
  <si>
    <t>Trần Diệu Anh</t>
  </si>
  <si>
    <t>21020282</t>
  </si>
  <si>
    <t>Trịnh Kiều Anh</t>
  </si>
  <si>
    <t>21020285</t>
  </si>
  <si>
    <t>Nguyễn Ngọc Cường</t>
  </si>
  <si>
    <t>21020288</t>
  </si>
  <si>
    <t>Lưu Đình Chính</t>
  </si>
  <si>
    <t>21020291</t>
  </si>
  <si>
    <t>Trần Anh Dũng</t>
  </si>
  <si>
    <t>21020294</t>
  </si>
  <si>
    <t>Nguyễn Khánh Duy</t>
  </si>
  <si>
    <t>21020297</t>
  </si>
  <si>
    <t>Lê Minh Đạt</t>
  </si>
  <si>
    <t>21020300</t>
  </si>
  <si>
    <t>Nguyễn Trường Đạt</t>
  </si>
  <si>
    <t>21020312</t>
  </si>
  <si>
    <t>Dương Hoàng Hải</t>
  </si>
  <si>
    <t>21020318</t>
  </si>
  <si>
    <t>21020324</t>
  </si>
  <si>
    <t>Phạm Hoàng</t>
  </si>
  <si>
    <t>21020327</t>
  </si>
  <si>
    <t>Nguyễn Đức Hùng</t>
  </si>
  <si>
    <t>21020330</t>
  </si>
  <si>
    <t>Ngô Đăng Huy</t>
  </si>
  <si>
    <t>21020342</t>
  </si>
  <si>
    <t>Hoàng Bảo Khanh</t>
  </si>
  <si>
    <t>21020348</t>
  </si>
  <si>
    <t>Hoàng Hải Long</t>
  </si>
  <si>
    <t>21020351</t>
  </si>
  <si>
    <t>Nguyễn Viết Mạnh</t>
  </si>
  <si>
    <t>21020354</t>
  </si>
  <si>
    <t>Hoàng Nhật Minh</t>
  </si>
  <si>
    <t>21020358</t>
  </si>
  <si>
    <t>Nguyễn Thị Ngọc Minh</t>
  </si>
  <si>
    <t>21020364</t>
  </si>
  <si>
    <t>Bùi Tuấn Nghĩa</t>
  </si>
  <si>
    <t>21020370</t>
  </si>
  <si>
    <t>Hoàng Văn Nguyên</t>
  </si>
  <si>
    <t>21020373</t>
  </si>
  <si>
    <t>Nguyễn Thị Oanh</t>
  </si>
  <si>
    <t>21020376</t>
  </si>
  <si>
    <t>Nguyễn Tiến Phong</t>
  </si>
  <si>
    <t>21020385</t>
  </si>
  <si>
    <t>Lê Văn Quốc</t>
  </si>
  <si>
    <t>21020397</t>
  </si>
  <si>
    <t>Phạm Anh Tuấn</t>
  </si>
  <si>
    <t>21020403</t>
  </si>
  <si>
    <t>Cao Tiến Thắng</t>
  </si>
  <si>
    <t>21020406</t>
  </si>
  <si>
    <t>Nguyễn Công Thiên</t>
  </si>
  <si>
    <t>21020418</t>
  </si>
  <si>
    <t>Trần Xuân Trường</t>
  </si>
  <si>
    <t>21020424</t>
  </si>
  <si>
    <t>Đinh Thế Vương</t>
  </si>
  <si>
    <t>21020538</t>
  </si>
  <si>
    <t>Nguyễn Hữu Việt Cương</t>
  </si>
  <si>
    <t>21020541</t>
  </si>
  <si>
    <t>Nguyễn Tiến Hùng</t>
  </si>
  <si>
    <t>21020551</t>
  </si>
  <si>
    <t>Đoàn Phúc Nguyên</t>
  </si>
  <si>
    <t>21020750</t>
  </si>
  <si>
    <t>Quách Lê Hải Anh</t>
  </si>
  <si>
    <t>21020753</t>
  </si>
  <si>
    <t>Đặng Tiến Dũng</t>
  </si>
  <si>
    <t>21020755</t>
  </si>
  <si>
    <t>Nguyễn Hoàng Duy</t>
  </si>
  <si>
    <t>21020758</t>
  </si>
  <si>
    <t>Trương Quang Đạt</t>
  </si>
  <si>
    <t>21020762</t>
  </si>
  <si>
    <t>Nguyễn Cao Đức</t>
  </si>
  <si>
    <t>21020771</t>
  </si>
  <si>
    <t>Quan Trung Kiên</t>
  </si>
  <si>
    <t>21020773</t>
  </si>
  <si>
    <t>Đinh Thị Mai Linh</t>
  </si>
  <si>
    <t>21020776</t>
  </si>
  <si>
    <t>Tạ Đình Lương</t>
  </si>
  <si>
    <t>21020780</t>
  </si>
  <si>
    <t>Trần Võ Khôi Nguyên</t>
  </si>
  <si>
    <t>21020783</t>
  </si>
  <si>
    <t>Lương Thị Mai Phương</t>
  </si>
  <si>
    <t>21020785</t>
  </si>
  <si>
    <t>Nguyễn Đăng Quang</t>
  </si>
  <si>
    <t>21020789</t>
  </si>
  <si>
    <t>Đinh Văn Thạch</t>
  </si>
  <si>
    <t>21020793</t>
  </si>
  <si>
    <t>Đặng Quang Thắng</t>
  </si>
  <si>
    <t>21020794</t>
  </si>
  <si>
    <t>Ma Thanh Thiện</t>
  </si>
  <si>
    <t>21020795</t>
  </si>
  <si>
    <t>Đinh Đức Thuận</t>
  </si>
  <si>
    <t>21020797</t>
  </si>
  <si>
    <t>Dương Khánh Toàn</t>
  </si>
  <si>
    <t>21020799</t>
  </si>
  <si>
    <t>Triệu Thanh Tùng</t>
  </si>
  <si>
    <t>21021658</t>
  </si>
  <si>
    <t>Hà Duy Khánh</t>
  </si>
  <si>
    <t>21020001</t>
  </si>
  <si>
    <t>21020003</t>
  </si>
  <si>
    <t>Phạm Văn Bình</t>
  </si>
  <si>
    <t>21020005</t>
  </si>
  <si>
    <t>Đào Duy Chiến</t>
  </si>
  <si>
    <t>21020006</t>
  </si>
  <si>
    <t>Bùi Tuấn Dũng</t>
  </si>
  <si>
    <t>21020007</t>
  </si>
  <si>
    <t>Huỳnh Tiến Dũng</t>
  </si>
  <si>
    <t>21020010</t>
  </si>
  <si>
    <t>Trần Thùy Dương</t>
  </si>
  <si>
    <t>21020014</t>
  </si>
  <si>
    <t>Vương Trường Giang</t>
  </si>
  <si>
    <t>21020015</t>
  </si>
  <si>
    <t>Phạm Hoàng Hải</t>
  </si>
  <si>
    <t>21020017</t>
  </si>
  <si>
    <t>21020018</t>
  </si>
  <si>
    <t>Trần Thị Thu Huệ</t>
  </si>
  <si>
    <t>21020024</t>
  </si>
  <si>
    <t>Dương Hồng Nam</t>
  </si>
  <si>
    <t>21020029</t>
  </si>
  <si>
    <t>Hoàng Minh Tú</t>
  </si>
  <si>
    <t>21020031</t>
  </si>
  <si>
    <t>Ngô Văn Tuân</t>
  </si>
  <si>
    <t>21020032</t>
  </si>
  <si>
    <t>Đỗ Minh Tuấn</t>
  </si>
  <si>
    <t>21020033</t>
  </si>
  <si>
    <t>Vũ Quốc Tuấn</t>
  </si>
  <si>
    <t>21020034</t>
  </si>
  <si>
    <t>Hoàng Minh Thái</t>
  </si>
  <si>
    <t>21020035</t>
  </si>
  <si>
    <t>Nguyễn Huy Thái</t>
  </si>
  <si>
    <t>21020037</t>
  </si>
  <si>
    <t>Nguyễn Đức Thuận</t>
  </si>
  <si>
    <t>21020038</t>
  </si>
  <si>
    <t>Nguyễn Ngọc Vũ</t>
  </si>
  <si>
    <t>21020051</t>
  </si>
  <si>
    <t>Phạm Gia Việt Anh</t>
  </si>
  <si>
    <t>21020052</t>
  </si>
  <si>
    <t>Nguyễn Thị Ngọc Ánh</t>
  </si>
  <si>
    <t>21020054</t>
  </si>
  <si>
    <t>Nguyễn Minh Chiến</t>
  </si>
  <si>
    <t>21020055</t>
  </si>
  <si>
    <t>Trần Thùy Dung</t>
  </si>
  <si>
    <t>21020059</t>
  </si>
  <si>
    <t>Bùi Huy Dược</t>
  </si>
  <si>
    <t>21020062</t>
  </si>
  <si>
    <t>Lê Tuấn Đạt</t>
  </si>
  <si>
    <t>21020064</t>
  </si>
  <si>
    <t>Nguyễn Thành Đạt</t>
  </si>
  <si>
    <t>21020065</t>
  </si>
  <si>
    <t>Lê Hải Đăng</t>
  </si>
  <si>
    <t>21020076</t>
  </si>
  <si>
    <t>Hoàng Văn Huy</t>
  </si>
  <si>
    <t>21020077</t>
  </si>
  <si>
    <t>Nguyễn Kim Quang Huy</t>
  </si>
  <si>
    <t>21020089</t>
  </si>
  <si>
    <t>Lê Thế Sơn</t>
  </si>
  <si>
    <t>21020090</t>
  </si>
  <si>
    <t>Phùng Quang Tiến</t>
  </si>
  <si>
    <t>21020355</t>
  </si>
  <si>
    <t>Lê Trọng Minh</t>
  </si>
  <si>
    <t>21020359</t>
  </si>
  <si>
    <t>Phạm Quang Minh</t>
  </si>
  <si>
    <t>21020394</t>
  </si>
  <si>
    <t>Kiều Minh Tuấn</t>
  </si>
  <si>
    <t>21020554</t>
  </si>
  <si>
    <t>21020555</t>
  </si>
  <si>
    <t>Trần Hồng Quân</t>
  </si>
  <si>
    <t>21020021</t>
  </si>
  <si>
    <t>Nguyễn Việt Anh Khoa</t>
  </si>
  <si>
    <t>21020053</t>
  </si>
  <si>
    <t>Phan Xuân Bảo</t>
  </si>
  <si>
    <t>21020056</t>
  </si>
  <si>
    <t>Nguyễn Tấn Dũng</t>
  </si>
  <si>
    <t>21020072</t>
  </si>
  <si>
    <t>Nguyễn Xuân Hòa</t>
  </si>
  <si>
    <t>21020079</t>
  </si>
  <si>
    <t>Hoàng Việt Hưng</t>
  </si>
  <si>
    <t>21020080</t>
  </si>
  <si>
    <t>Phạm Khánh Linh</t>
  </si>
  <si>
    <t>21020091</t>
  </si>
  <si>
    <t>Trần Bá Toản</t>
  </si>
  <si>
    <t>21020092</t>
  </si>
  <si>
    <t>Nguyễn Viết Tú</t>
  </si>
  <si>
    <t>21020098</t>
  </si>
  <si>
    <t>Trần Đức Vinh</t>
  </si>
  <si>
    <t>21020116</t>
  </si>
  <si>
    <t>Nguyễn Quang Anh</t>
  </si>
  <si>
    <t>21020121</t>
  </si>
  <si>
    <t>21020268</t>
  </si>
  <si>
    <t>Nguyễn Thành Dũng</t>
  </si>
  <si>
    <t>21020272</t>
  </si>
  <si>
    <t>Cao Thị Phương Anh</t>
  </si>
  <si>
    <t>21020281</t>
  </si>
  <si>
    <t>Trần Tuấn Anh</t>
  </si>
  <si>
    <t>21020284</t>
  </si>
  <si>
    <t>Lã Việt Cường</t>
  </si>
  <si>
    <t>21020295</t>
  </si>
  <si>
    <t>Đoàn Mạnh Dương</t>
  </si>
  <si>
    <t>21020298</t>
  </si>
  <si>
    <t>Lê Viết Đạt</t>
  </si>
  <si>
    <t>21020303</t>
  </si>
  <si>
    <t>Cao Trọng Đức</t>
  </si>
  <si>
    <t>21020306</t>
  </si>
  <si>
    <t>Lương Trần Việt Đức</t>
  </si>
  <si>
    <t>21020311</t>
  </si>
  <si>
    <t>Nguyễn Việt Hà</t>
  </si>
  <si>
    <t>21020315</t>
  </si>
  <si>
    <t>Đặng Thị Thanh Hiền</t>
  </si>
  <si>
    <t>21020321</t>
  </si>
  <si>
    <t>Vũ Thế Hoàn</t>
  </si>
  <si>
    <t>21020333</t>
  </si>
  <si>
    <t>Nguyễn Trọng Bảo Hưng</t>
  </si>
  <si>
    <t>21020336</t>
  </si>
  <si>
    <t>Vũ Thái Hưng</t>
  </si>
  <si>
    <t>21020350</t>
  </si>
  <si>
    <t>Dương Đình Mạnh</t>
  </si>
  <si>
    <t>21020382</t>
  </si>
  <si>
    <t>Bùi Minh Quân</t>
  </si>
  <si>
    <t>21020388</t>
  </si>
  <si>
    <t>Nguyễn Đức Quyền</t>
  </si>
  <si>
    <t>21020391</t>
  </si>
  <si>
    <t>Phạm Minh Tâm</t>
  </si>
  <si>
    <t>21020411</t>
  </si>
  <si>
    <t>Nguyễn Thị Thanh Thủy</t>
  </si>
  <si>
    <t>21020423</t>
  </si>
  <si>
    <t>Lê Tiến Vũ</t>
  </si>
  <si>
    <t>21020425</t>
  </si>
  <si>
    <t>Phạm Minh Vương</t>
  </si>
  <si>
    <t>21020537</t>
  </si>
  <si>
    <t>Lê Thanh Bình</t>
  </si>
  <si>
    <t>21020548</t>
  </si>
  <si>
    <t>Nguyễn Nhật Minh</t>
  </si>
  <si>
    <t>21020552</t>
  </si>
  <si>
    <t>Mai Tú Phương</t>
  </si>
  <si>
    <t>21020784</t>
  </si>
  <si>
    <t>Tạ Khánh Phương</t>
  </si>
  <si>
    <t>21020788</t>
  </si>
  <si>
    <t>Tô Lâm Sơn</t>
  </si>
  <si>
    <t>21021660</t>
  </si>
  <si>
    <t>Lương Phùng Nhâm</t>
  </si>
  <si>
    <t>21020045</t>
  </si>
  <si>
    <t>Đặng Quang Huy</t>
  </si>
  <si>
    <t>21020103</t>
  </si>
  <si>
    <t>Hoàng Đức Anh</t>
  </si>
  <si>
    <t>21020106</t>
  </si>
  <si>
    <t>Vũ Quý Đạt</t>
  </si>
  <si>
    <t>21020112</t>
  </si>
  <si>
    <t>Nguyễn Thanh Sơn</t>
  </si>
  <si>
    <t>21020166</t>
  </si>
  <si>
    <t>Nguyễn Thạch Anh</t>
  </si>
  <si>
    <t>21020167</t>
  </si>
  <si>
    <t>Trần Thị Vân Anh</t>
  </si>
  <si>
    <t>21020169</t>
  </si>
  <si>
    <t>Nguyễn Hoàng Bách</t>
  </si>
  <si>
    <t>21020171</t>
  </si>
  <si>
    <t>Lê Văn Bảo</t>
  </si>
  <si>
    <t>21020172</t>
  </si>
  <si>
    <t>Lê Huy Bình</t>
  </si>
  <si>
    <t>21020175</t>
  </si>
  <si>
    <t>Nguyễn Duy Chiến</t>
  </si>
  <si>
    <t>21020181</t>
  </si>
  <si>
    <t>21020183</t>
  </si>
  <si>
    <t>Nguyễn Tiến Đạt</t>
  </si>
  <si>
    <t>21020190</t>
  </si>
  <si>
    <t>Mai Thanh Hà</t>
  </si>
  <si>
    <t>21020193</t>
  </si>
  <si>
    <t>Nguyễn Công Minh Hải</t>
  </si>
  <si>
    <t>21020198</t>
  </si>
  <si>
    <t>Vũ Minh Hiển</t>
  </si>
  <si>
    <t>21020200</t>
  </si>
  <si>
    <t>Phí Minh Hiếu</t>
  </si>
  <si>
    <t>21020202</t>
  </si>
  <si>
    <t>Phạm Việt Hồng</t>
  </si>
  <si>
    <t>21020205</t>
  </si>
  <si>
    <t>Nguyễn Tuấn Hưng</t>
  </si>
  <si>
    <t>21020218</t>
  </si>
  <si>
    <t>Chung Hoàng Minh</t>
  </si>
  <si>
    <t>21020219</t>
  </si>
  <si>
    <t>Dương Quang Minh</t>
  </si>
  <si>
    <t>21020235</t>
  </si>
  <si>
    <t>Nguyễn Bá Quyết</t>
  </si>
  <si>
    <t>21020237</t>
  </si>
  <si>
    <t>Nguyễn Ngọc Tuấn</t>
  </si>
  <si>
    <t>21020242</t>
  </si>
  <si>
    <t>Lý Công Thành</t>
  </si>
  <si>
    <t>21020244</t>
  </si>
  <si>
    <t>Trần Hữu Thành</t>
  </si>
  <si>
    <t>21020245</t>
  </si>
  <si>
    <t>21020247</t>
  </si>
  <si>
    <t>Nguyễn Văn Thuyên</t>
  </si>
  <si>
    <t>21020249</t>
  </si>
  <si>
    <t>Tống Minh Trí</t>
  </si>
  <si>
    <t>21020250</t>
  </si>
  <si>
    <t>Nguyễn Văn Trường</t>
  </si>
  <si>
    <t>21020251</t>
  </si>
  <si>
    <t>Trần Hoàng Vũ</t>
  </si>
  <si>
    <t>21020467</t>
  </si>
  <si>
    <t>Nguyễn Thị Thúy Hường</t>
  </si>
  <si>
    <t>21020470</t>
  </si>
  <si>
    <t>Phạm Lê Minh</t>
  </si>
  <si>
    <t>21020042</t>
  </si>
  <si>
    <t>Tạ Quang Chiến</t>
  </si>
  <si>
    <t>21020043</t>
  </si>
  <si>
    <t>Nguyễn Việt Dũng</t>
  </si>
  <si>
    <t>21020044</t>
  </si>
  <si>
    <t>Trần Hữu Đức</t>
  </si>
  <si>
    <t>21020046</t>
  </si>
  <si>
    <t>Ngô Đức Huy</t>
  </si>
  <si>
    <t>21020047</t>
  </si>
  <si>
    <t>Nguyễn Xuân Long</t>
  </si>
  <si>
    <t>21020049</t>
  </si>
  <si>
    <t>Đinh Thị Trà My</t>
  </si>
  <si>
    <t>21020113</t>
  </si>
  <si>
    <t>Phạm Ngọc Thạch</t>
  </si>
  <si>
    <t>21020160</t>
  </si>
  <si>
    <t>Đỗ Quang Anh</t>
  </si>
  <si>
    <t>21020162</t>
  </si>
  <si>
    <t>Hoàng Việt Anh</t>
  </si>
  <si>
    <t>21020164</t>
  </si>
  <si>
    <t>Ngô Tuấn Anh</t>
  </si>
  <si>
    <t>21020168</t>
  </si>
  <si>
    <t>Vũ Việt Anh</t>
  </si>
  <si>
    <t>21020170</t>
  </si>
  <si>
    <t>Trần Ngọc Bách</t>
  </si>
  <si>
    <t>21020173</t>
  </si>
  <si>
    <t>Nguyễn Viết Cường</t>
  </si>
  <si>
    <t>21020179</t>
  </si>
  <si>
    <t>Phạm Vũ Duy</t>
  </si>
  <si>
    <t>21020187</t>
  </si>
  <si>
    <t>Phạm Anh Đức</t>
  </si>
  <si>
    <t>21020189</t>
  </si>
  <si>
    <t>Hoàng Thị Thu Hà</t>
  </si>
  <si>
    <t>21020194</t>
  </si>
  <si>
    <t>Vũ Quang Hải</t>
  </si>
  <si>
    <t>21020199</t>
  </si>
  <si>
    <t>Trịnh Đức Hiệp</t>
  </si>
  <si>
    <t>21020207</t>
  </si>
  <si>
    <t>Đoàn Đức Kiên</t>
  </si>
  <si>
    <t>21020214</t>
  </si>
  <si>
    <t>Trần Phương Linh</t>
  </si>
  <si>
    <t>21020229</t>
  </si>
  <si>
    <t>Hoàng Thái Quang</t>
  </si>
  <si>
    <t>21020234</t>
  </si>
  <si>
    <t>Trần Ngọc Anh Quân</t>
  </si>
  <si>
    <t>21020246</t>
  </si>
  <si>
    <t>Trần Chiến Thắng</t>
  </si>
  <si>
    <t>21020270</t>
  </si>
  <si>
    <t>Nguyễn Tuấn Tài</t>
  </si>
  <si>
    <t>21020462</t>
  </si>
  <si>
    <t>Phùng Thành Đạt</t>
  </si>
  <si>
    <t>21020463</t>
  </si>
  <si>
    <t>Trần Thị Trà Giang</t>
  </si>
  <si>
    <t>21020472</t>
  </si>
  <si>
    <t>Đào Xuân Nghĩa</t>
  </si>
  <si>
    <t>21020473</t>
  </si>
  <si>
    <t>Phạm Tuấn Nghĩa</t>
  </si>
  <si>
    <t>21020474</t>
  </si>
  <si>
    <t>Phùng Viết Phú</t>
  </si>
  <si>
    <t>21020512</t>
  </si>
  <si>
    <t>Mai Ngọc Duy</t>
  </si>
  <si>
    <t>21020513</t>
  </si>
  <si>
    <t>Phạm Quý Dương</t>
  </si>
  <si>
    <t>21020517</t>
  </si>
  <si>
    <t>Nghiêm Minh Hoàng</t>
  </si>
  <si>
    <t>21020530</t>
  </si>
  <si>
    <t>Nguyễn Hoàng Thọ</t>
  </si>
  <si>
    <t>21020602</t>
  </si>
  <si>
    <t>Đào Quý An</t>
  </si>
  <si>
    <t>21020605</t>
  </si>
  <si>
    <t>Phùng Minh Tuấn Anh</t>
  </si>
  <si>
    <t>21020609</t>
  </si>
  <si>
    <t>Nguyễn Ngọc Bảo</t>
  </si>
  <si>
    <t>21020610</t>
  </si>
  <si>
    <t>Nguyễn Lê Hải Châu</t>
  </si>
  <si>
    <t>21020611</t>
  </si>
  <si>
    <t>Đỗ Mạnh Dũng</t>
  </si>
  <si>
    <t>21020615</t>
  </si>
  <si>
    <t>Võ Tín Dư</t>
  </si>
  <si>
    <t>21020622</t>
  </si>
  <si>
    <t>Đình Minh Hải</t>
  </si>
  <si>
    <t>21020635</t>
  </si>
  <si>
    <t>Phan Việt Hưng</t>
  </si>
  <si>
    <t>21020641</t>
  </si>
  <si>
    <t>Mạc Gia Khánh</t>
  </si>
  <si>
    <t>21020643</t>
  </si>
  <si>
    <t>Nguyễn Bảo Lâm</t>
  </si>
  <si>
    <t>21020648</t>
  </si>
  <si>
    <t>Hoàng Đức Minh</t>
  </si>
  <si>
    <t>21020661</t>
  </si>
  <si>
    <t>Phạm Minh Quang</t>
  </si>
  <si>
    <t>21020662</t>
  </si>
  <si>
    <t>Lê Bùi Sơn</t>
  </si>
  <si>
    <t>21020664</t>
  </si>
  <si>
    <t>21020665</t>
  </si>
  <si>
    <t>Nguyễn Đức Thành</t>
  </si>
  <si>
    <t>21020666</t>
  </si>
  <si>
    <t>Nguyễn Trọng Thành</t>
  </si>
  <si>
    <t>21020668</t>
  </si>
  <si>
    <t>Nguyễn Hương Thảo</t>
  </si>
  <si>
    <t>21020674</t>
  </si>
  <si>
    <t>Chu Ngọc Vượng</t>
  </si>
  <si>
    <t>21021466</t>
  </si>
  <si>
    <t>Lương Đình Dũng</t>
  </si>
  <si>
    <t>21021470</t>
  </si>
  <si>
    <t>Đồng Văn Dương</t>
  </si>
  <si>
    <t>21021474</t>
  </si>
  <si>
    <t>Nguyễn Hải Đan</t>
  </si>
  <si>
    <t>21021476</t>
  </si>
  <si>
    <t>Nguyễn Đình Thành Đạt</t>
  </si>
  <si>
    <t>21021491</t>
  </si>
  <si>
    <t>Ngô Thượng Hiếu</t>
  </si>
  <si>
    <t>21021494</t>
  </si>
  <si>
    <t>Trần Minh Hiếu</t>
  </si>
  <si>
    <t>21021499</t>
  </si>
  <si>
    <t>Võ Huy Hoàng</t>
  </si>
  <si>
    <t>21021501</t>
  </si>
  <si>
    <t>Nguyễn Văn Huân</t>
  </si>
  <si>
    <t>21021502</t>
  </si>
  <si>
    <t>Lê Mạnh Hùng</t>
  </si>
  <si>
    <t>21021503</t>
  </si>
  <si>
    <t>Nguyễn Phan Hùng</t>
  </si>
  <si>
    <t>21021507</t>
  </si>
  <si>
    <t>Nguyễn Thế Khôi</t>
  </si>
  <si>
    <t>21021510</t>
  </si>
  <si>
    <t>Nguyễn Tuấn Kiên</t>
  </si>
  <si>
    <t>21021516</t>
  </si>
  <si>
    <t>Nguyễn Công Mạnh</t>
  </si>
  <si>
    <t>21021518</t>
  </si>
  <si>
    <t>Nguyễn Công Tuấn Minh</t>
  </si>
  <si>
    <t>21021520</t>
  </si>
  <si>
    <t>Trần Đức Minh</t>
  </si>
  <si>
    <t>21021525</t>
  </si>
  <si>
    <t>Nguyễn Đắc Phong</t>
  </si>
  <si>
    <t>21021527</t>
  </si>
  <si>
    <t>Ngô Trần Anh Phương</t>
  </si>
  <si>
    <t>21021534</t>
  </si>
  <si>
    <t>21021545</t>
  </si>
  <si>
    <t>Đỗ Thị Trang</t>
  </si>
  <si>
    <t>21021547</t>
  </si>
  <si>
    <t>Nguyễn Hữu Trọng</t>
  </si>
  <si>
    <t>21021548</t>
  </si>
  <si>
    <t>Phạm Đức Trung</t>
  </si>
  <si>
    <t>21021549</t>
  </si>
  <si>
    <t>Hoàng Quốc Tuấn</t>
  </si>
  <si>
    <t>21020050</t>
  </si>
  <si>
    <t>Bùi Minh Thành</t>
  </si>
  <si>
    <t>21020104</t>
  </si>
  <si>
    <t>Khương Vũ Trâm Anh</t>
  </si>
  <si>
    <t>21020110</t>
  </si>
  <si>
    <t>21020165</t>
  </si>
  <si>
    <t>Nguyễn Hà Hoàng Anh</t>
  </si>
  <si>
    <t>21020178</t>
  </si>
  <si>
    <t>Nguyễn Anh Duy</t>
  </si>
  <si>
    <t>21020192</t>
  </si>
  <si>
    <t>Đỗ Lý Minh Hải</t>
  </si>
  <si>
    <t>21020197</t>
  </si>
  <si>
    <t>Đinh Xuân Hiền</t>
  </si>
  <si>
    <t>21020203</t>
  </si>
  <si>
    <t>Bùi Tấn Huy</t>
  </si>
  <si>
    <t>21020204</t>
  </si>
  <si>
    <t>21020206</t>
  </si>
  <si>
    <t>Vũ Hoàng Hưng</t>
  </si>
  <si>
    <t>21020211</t>
  </si>
  <si>
    <t>Trịnh Minh Khôi</t>
  </si>
  <si>
    <t>21020215</t>
  </si>
  <si>
    <t>Vũ Đức Long</t>
  </si>
  <si>
    <t>21020217</t>
  </si>
  <si>
    <t>Nguyễn Khánh Ly</t>
  </si>
  <si>
    <t>21020220</t>
  </si>
  <si>
    <t>Đoàn Ngọc Minh</t>
  </si>
  <si>
    <t>21020224</t>
  </si>
  <si>
    <t>Nguyễn Thị Minh Ngọc</t>
  </si>
  <si>
    <t>21020226</t>
  </si>
  <si>
    <t>Lại Vũ Thu Nguyệt</t>
  </si>
  <si>
    <t>21020232</t>
  </si>
  <si>
    <t>21020243</t>
  </si>
  <si>
    <t>Nguyễn Hữu Thành</t>
  </si>
  <si>
    <t>21020248</t>
  </si>
  <si>
    <t>Phạm Thu Trang</t>
  </si>
  <si>
    <t>21020267</t>
  </si>
  <si>
    <t>Nguyễn Nam Khánh</t>
  </si>
  <si>
    <t>21020460</t>
  </si>
  <si>
    <t>Vũ Bảo Châu</t>
  </si>
  <si>
    <t>21020461</t>
  </si>
  <si>
    <t>Đặng Sỹ Duy</t>
  </si>
  <si>
    <t>21020464</t>
  </si>
  <si>
    <t>21020476</t>
  </si>
  <si>
    <t>Lưu Văn Đức Thiệu</t>
  </si>
  <si>
    <t>21020478</t>
  </si>
  <si>
    <t>Lã Thị Thanh Thúy</t>
  </si>
  <si>
    <t>21020518</t>
  </si>
  <si>
    <t>Hoàng Mạnh Hùng</t>
  </si>
  <si>
    <t>21020520</t>
  </si>
  <si>
    <t>21020529</t>
  </si>
  <si>
    <t>Trần Trọng Quân</t>
  </si>
  <si>
    <t>21020560</t>
  </si>
  <si>
    <t>Lê Quý Dương</t>
  </si>
  <si>
    <t>21020606</t>
  </si>
  <si>
    <t>Trần Đức Anh</t>
  </si>
  <si>
    <t>21020607</t>
  </si>
  <si>
    <t>Phạm Hoàng Ân</t>
  </si>
  <si>
    <t>21020608</t>
  </si>
  <si>
    <t>Lê Trọng Bảo</t>
  </si>
  <si>
    <t>21020618</t>
  </si>
  <si>
    <t>Nguyễn Tất Đạt</t>
  </si>
  <si>
    <t>21020621</t>
  </si>
  <si>
    <t>Lê Hoàng Minh Hà</t>
  </si>
  <si>
    <t>21020624</t>
  </si>
  <si>
    <t>Nguyễn Long Hải</t>
  </si>
  <si>
    <t>21020630</t>
  </si>
  <si>
    <t>Phạm Huy Hoàng</t>
  </si>
  <si>
    <t>21020632</t>
  </si>
  <si>
    <t>Vũ Việt Hoàng</t>
  </si>
  <si>
    <t>21020637</t>
  </si>
  <si>
    <t>Hoàng Trung Kiên</t>
  </si>
  <si>
    <t>21020639</t>
  </si>
  <si>
    <t>Phùng Chí Kiên</t>
  </si>
  <si>
    <t>21020644</t>
  </si>
  <si>
    <t>Lê Viết Việt Linh</t>
  </si>
  <si>
    <t>21020645</t>
  </si>
  <si>
    <t>Trịnh Thái Linh</t>
  </si>
  <si>
    <t>21020654</t>
  </si>
  <si>
    <t>Võ Kim Minh</t>
  </si>
  <si>
    <t>21020656</t>
  </si>
  <si>
    <t>Nguyễn Diệu Nhật</t>
  </si>
  <si>
    <t>21020663</t>
  </si>
  <si>
    <t>Lê Quang Tuấn</t>
  </si>
  <si>
    <t>21020669</t>
  </si>
  <si>
    <t>Đinh Bách Thành Trung</t>
  </si>
  <si>
    <t>21020671</t>
  </si>
  <si>
    <t>Trần Lê Thành Trung</t>
  </si>
  <si>
    <t>21020672</t>
  </si>
  <si>
    <t>Trần Hạnh Uyên</t>
  </si>
  <si>
    <t>21020673</t>
  </si>
  <si>
    <t>Nguyễn Thành Vinh</t>
  </si>
  <si>
    <t>21021453</t>
  </si>
  <si>
    <t>Hà Tùng Anh</t>
  </si>
  <si>
    <t>21021455</t>
  </si>
  <si>
    <t>Nguyễn Tiến Bắc</t>
  </si>
  <si>
    <t>21021456</t>
  </si>
  <si>
    <t>Hồ Thị Thanh Bình</t>
  </si>
  <si>
    <t>21021458</t>
  </si>
  <si>
    <t>Lê Quang Chính</t>
  </si>
  <si>
    <t>21021463</t>
  </si>
  <si>
    <t>Đỗ Tiến Dũng</t>
  </si>
  <si>
    <t>21021467</t>
  </si>
  <si>
    <t>Nguyễn Hoàng Anh Dũng</t>
  </si>
  <si>
    <t>21021469</t>
  </si>
  <si>
    <t>Vũ Hoàng Duy</t>
  </si>
  <si>
    <t>21021473</t>
  </si>
  <si>
    <t>Phạm Tùng Dương</t>
  </si>
  <si>
    <t>21021477</t>
  </si>
  <si>
    <t>Trịnh Xuân Đạt</t>
  </si>
  <si>
    <t>21021478</t>
  </si>
  <si>
    <t>Nguyễn Khoa Đăng</t>
  </si>
  <si>
    <t>21021480</t>
  </si>
  <si>
    <t>Lê Hồng Đức</t>
  </si>
  <si>
    <t>21021482</t>
  </si>
  <si>
    <t>Phạm Minh Đức</t>
  </si>
  <si>
    <t>21021483</t>
  </si>
  <si>
    <t>Trần Minh Đức</t>
  </si>
  <si>
    <t>21021485</t>
  </si>
  <si>
    <t>Trương Quỳnh Giang</t>
  </si>
  <si>
    <t>21021488</t>
  </si>
  <si>
    <t>Nguyễn Vinh Hiển</t>
  </si>
  <si>
    <t>21021489</t>
  </si>
  <si>
    <t>Cao Chí Hiếu</t>
  </si>
  <si>
    <t>21021493</t>
  </si>
  <si>
    <t>21021496</t>
  </si>
  <si>
    <t>Đinh Nho Hoàng</t>
  </si>
  <si>
    <t>21021519</t>
  </si>
  <si>
    <t>Nguyễn Ngọc Minh</t>
  </si>
  <si>
    <t>21021524</t>
  </si>
  <si>
    <t>Hà Quang Nhuệ</t>
  </si>
  <si>
    <t>21021526</t>
  </si>
  <si>
    <t>Nguyễn Minh Phong</t>
  </si>
  <si>
    <t>21021530</t>
  </si>
  <si>
    <t>Lê Đức Quang</t>
  </si>
  <si>
    <t>21021532</t>
  </si>
  <si>
    <t>21021538</t>
  </si>
  <si>
    <t>Nguyễn Anh Sơn</t>
  </si>
  <si>
    <t>21021540</t>
  </si>
  <si>
    <t>Cao Thị Minh Tâm</t>
  </si>
  <si>
    <t>21021543</t>
  </si>
  <si>
    <t>Nguyễn Việt Thành</t>
  </si>
  <si>
    <t>21021544</t>
  </si>
  <si>
    <t>Hoàng Minh Thắng</t>
  </si>
  <si>
    <t>22025500</t>
  </si>
  <si>
    <t>Bùi Tuấn Minh</t>
  </si>
  <si>
    <t>22025501</t>
  </si>
  <si>
    <t>Đỗ Trí Dũng</t>
  </si>
  <si>
    <t>22025502</t>
  </si>
  <si>
    <t>Bùi Thành Lộc</t>
  </si>
  <si>
    <t>22025503</t>
  </si>
  <si>
    <t>Trương Quang Minh</t>
  </si>
  <si>
    <t>22025504</t>
  </si>
  <si>
    <t>Phan Vũ Liêm</t>
  </si>
  <si>
    <t>22025505</t>
  </si>
  <si>
    <t>Vũ Khánh Duy</t>
  </si>
  <si>
    <t>22025506</t>
  </si>
  <si>
    <t>Đinh Nhật Minh</t>
  </si>
  <si>
    <t>22025507</t>
  </si>
  <si>
    <t>Nguyễn Thanh Tùng</t>
  </si>
  <si>
    <t>22025508</t>
  </si>
  <si>
    <t>Hoàng Minh Nghĩa</t>
  </si>
  <si>
    <t>22025509</t>
  </si>
  <si>
    <t>22025510</t>
  </si>
  <si>
    <t>Nguyễn Thị Ngọc Mai</t>
  </si>
  <si>
    <t>22025511</t>
  </si>
  <si>
    <t>Hoàng Đức Duy</t>
  </si>
  <si>
    <t>22025512</t>
  </si>
  <si>
    <t>Phạm Thị Thùy Linh</t>
  </si>
  <si>
    <t>22025513</t>
  </si>
  <si>
    <t>Nguyễn Hoàng Đông</t>
  </si>
  <si>
    <t>22025514</t>
  </si>
  <si>
    <t>Nguyễn Gia Bảo</t>
  </si>
  <si>
    <t>22025515</t>
  </si>
  <si>
    <t>Vũ Tuấn Hùng</t>
  </si>
  <si>
    <t>22025516</t>
  </si>
  <si>
    <t>Đinh Hồng Khanh</t>
  </si>
  <si>
    <t>22025517</t>
  </si>
  <si>
    <t>Nguyễn Minh Châu</t>
  </si>
  <si>
    <t>22025518</t>
  </si>
  <si>
    <t>Phạm Xuân Dương</t>
  </si>
  <si>
    <t>22025519</t>
  </si>
  <si>
    <t>Trần Đăng Quang</t>
  </si>
  <si>
    <t>22025520</t>
  </si>
  <si>
    <t>Trần Khánh Duy</t>
  </si>
  <si>
    <t>22025521</t>
  </si>
  <si>
    <t>Vũ Khánh Đạt</t>
  </si>
  <si>
    <t>22025522</t>
  </si>
  <si>
    <t>Võ Trọng Dân</t>
  </si>
  <si>
    <t>22025523</t>
  </si>
  <si>
    <t>Nguyễn Tuấn Khoa</t>
  </si>
  <si>
    <t>22025524</t>
  </si>
  <si>
    <t>Nguyễn Huy Trà</t>
  </si>
  <si>
    <t>22025525</t>
  </si>
  <si>
    <t>Phạm Quang Anh</t>
  </si>
  <si>
    <t>22025526</t>
  </si>
  <si>
    <t>Nguyễn Tấn Khôi</t>
  </si>
  <si>
    <t>22025527</t>
  </si>
  <si>
    <t>Nguyễn Hoàng Gia Huy</t>
  </si>
  <si>
    <t>22025529</t>
  </si>
  <si>
    <t>Nguyễn Viết Thành An</t>
  </si>
  <si>
    <t>22025530</t>
  </si>
  <si>
    <t>Nguyễn Bảo Ngọc</t>
  </si>
  <si>
    <t>22025531</t>
  </si>
  <si>
    <t>Vũ Thu Huyền</t>
  </si>
  <si>
    <t>22025532</t>
  </si>
  <si>
    <t>Trần Diệu Quỳnh</t>
  </si>
  <si>
    <t>22025533</t>
  </si>
  <si>
    <t>Dương Việt Hoàng</t>
  </si>
  <si>
    <t>22025534</t>
  </si>
  <si>
    <t>Nguyễn Thanh Hưng</t>
  </si>
  <si>
    <t>22025535</t>
  </si>
  <si>
    <t>Phan Khánh Huyền</t>
  </si>
  <si>
    <t>22025537</t>
  </si>
  <si>
    <t>22025538</t>
  </si>
  <si>
    <t>Trần Gia Bảo</t>
  </si>
  <si>
    <t>22025539</t>
  </si>
  <si>
    <t>Phạm Gia Bách</t>
  </si>
  <si>
    <t>22025540</t>
  </si>
  <si>
    <t>Phương Danh Duy</t>
  </si>
  <si>
    <t>22025543</t>
  </si>
  <si>
    <t>Vũ Thị Ngọc Thanh</t>
  </si>
  <si>
    <t>22025545</t>
  </si>
  <si>
    <t>Phan Thị Thùy Linh</t>
  </si>
  <si>
    <t>22025546</t>
  </si>
  <si>
    <t>Bùi Vũ Hải Anh</t>
  </si>
  <si>
    <t>22027547</t>
  </si>
  <si>
    <t>Bùi Tiến Thành</t>
  </si>
  <si>
    <t>22024500</t>
  </si>
  <si>
    <t>Lê Minh Tâm</t>
  </si>
  <si>
    <t>22024501</t>
  </si>
  <si>
    <t>Nguyễn Khắc An</t>
  </si>
  <si>
    <t>22024502</t>
  </si>
  <si>
    <t>Hồ Trung Hiếu</t>
  </si>
  <si>
    <t>22024503</t>
  </si>
  <si>
    <t>Phùng Khôi Nguyên</t>
  </si>
  <si>
    <t>22024504</t>
  </si>
  <si>
    <t>Nguyễn Đức Mạnh</t>
  </si>
  <si>
    <t>22024505</t>
  </si>
  <si>
    <t>Nguyễn Hà Linh</t>
  </si>
  <si>
    <t>22024506</t>
  </si>
  <si>
    <t>Lê Xuân Bách</t>
  </si>
  <si>
    <t>22024508</t>
  </si>
  <si>
    <t>Trần Vỹ Anh</t>
  </si>
  <si>
    <t>22024510</t>
  </si>
  <si>
    <t>Lê Ngọc Quang</t>
  </si>
  <si>
    <t>22024511</t>
  </si>
  <si>
    <t>Trần Minh Khanh</t>
  </si>
  <si>
    <t>22024512</t>
  </si>
  <si>
    <t>Nguyễn Duy Anh</t>
  </si>
  <si>
    <t>22024513</t>
  </si>
  <si>
    <t>Lưu Quý Lân</t>
  </si>
  <si>
    <t>22024514</t>
  </si>
  <si>
    <t>Mạc Minh Duy</t>
  </si>
  <si>
    <t>22024515</t>
  </si>
  <si>
    <t>Hồ Nguyên Lượng</t>
  </si>
  <si>
    <t>22024516</t>
  </si>
  <si>
    <t>Nguyễn Thị Thanh Lam</t>
  </si>
  <si>
    <t>22024517</t>
  </si>
  <si>
    <t>Hoàng Thu Hiếu</t>
  </si>
  <si>
    <t>22024518</t>
  </si>
  <si>
    <t>Nguyễn Tuấn Đạt</t>
  </si>
  <si>
    <t>22024519</t>
  </si>
  <si>
    <t>22024520</t>
  </si>
  <si>
    <t>Lê Hồng Triệu</t>
  </si>
  <si>
    <t>22024521</t>
  </si>
  <si>
    <t>Lưu Quang Khải</t>
  </si>
  <si>
    <t>22024522</t>
  </si>
  <si>
    <t>Trần Hoàng Lương</t>
  </si>
  <si>
    <t>22024523</t>
  </si>
  <si>
    <t>Nguyễn Thị Ánh Tuyết</t>
  </si>
  <si>
    <t>22024524</t>
  </si>
  <si>
    <t>Ngô Ngọc Ánh</t>
  </si>
  <si>
    <t>22024525</t>
  </si>
  <si>
    <t>Phạm Thị Tùng Chi</t>
  </si>
  <si>
    <t>22024526</t>
  </si>
  <si>
    <t>Ngô Mạnh Tiến</t>
  </si>
  <si>
    <t>22024527</t>
  </si>
  <si>
    <t>Nguyễn Tiến Trung</t>
  </si>
  <si>
    <t>22024528</t>
  </si>
  <si>
    <t>Nguyễn Đức Huy</t>
  </si>
  <si>
    <t>22024529</t>
  </si>
  <si>
    <t>Phan Tiến Đạt</t>
  </si>
  <si>
    <t>22024530</t>
  </si>
  <si>
    <t>Đỗ Trần Vân Anh</t>
  </si>
  <si>
    <t>22024531</t>
  </si>
  <si>
    <t>Phạm Tiến Sơn</t>
  </si>
  <si>
    <t>22024532</t>
  </si>
  <si>
    <t>22024533</t>
  </si>
  <si>
    <t>Nguyễn Quý Dương</t>
  </si>
  <si>
    <t>22024534</t>
  </si>
  <si>
    <t>Nguyễn Tiến Việt Hải</t>
  </si>
  <si>
    <t>22024535</t>
  </si>
  <si>
    <t>Đoàn Ngọc Hiếu</t>
  </si>
  <si>
    <t>22024536</t>
  </si>
  <si>
    <t>Nguyễn Anh Đức</t>
  </si>
  <si>
    <t>22024538</t>
  </si>
  <si>
    <t>Trần Hữu Mạnh</t>
  </si>
  <si>
    <t>22024539</t>
  </si>
  <si>
    <t>Vũ Hải Long</t>
  </si>
  <si>
    <t>22024540</t>
  </si>
  <si>
    <t>Nguyễn Đức Minh</t>
  </si>
  <si>
    <t>22024541</t>
  </si>
  <si>
    <t>Đỗ Tuấn Thành</t>
  </si>
  <si>
    <t>22024542</t>
  </si>
  <si>
    <t>22024544</t>
  </si>
  <si>
    <t>Lê Đắc Thịnh</t>
  </si>
  <si>
    <t>22024545</t>
  </si>
  <si>
    <t>Hoàng Bảo An</t>
  </si>
  <si>
    <t>22024546</t>
  </si>
  <si>
    <t>Lê Tuấn Kiệt</t>
  </si>
  <si>
    <t>22024547</t>
  </si>
  <si>
    <t>Nguyễn Quang Minh</t>
  </si>
  <si>
    <t>22024548</t>
  </si>
  <si>
    <t>22024549</t>
  </si>
  <si>
    <t>Nguyễn Thị Hương</t>
  </si>
  <si>
    <t>22024551</t>
  </si>
  <si>
    <t>Hoàng Văn Lộc</t>
  </si>
  <si>
    <t>22024552</t>
  </si>
  <si>
    <t>Hà Đăng Long</t>
  </si>
  <si>
    <t>22024553</t>
  </si>
  <si>
    <t>Nguyễn Trung Nguyên</t>
  </si>
  <si>
    <t>22024554</t>
  </si>
  <si>
    <t>Nguyễn Tuấn Dũng</t>
  </si>
  <si>
    <t>22024555</t>
  </si>
  <si>
    <t>Nguyễn Hoàng Phúc</t>
  </si>
  <si>
    <t>22024556</t>
  </si>
  <si>
    <t>Hoàng Bảo Long</t>
  </si>
  <si>
    <t>22024558</t>
  </si>
  <si>
    <t>Lương Gia Khánh</t>
  </si>
  <si>
    <t>22024559</t>
  </si>
  <si>
    <t>Lê Hoàng Linh</t>
  </si>
  <si>
    <t>22024560</t>
  </si>
  <si>
    <t>Đỗ Quang Trung</t>
  </si>
  <si>
    <t>22024561</t>
  </si>
  <si>
    <t>Phạm Văn Đức</t>
  </si>
  <si>
    <t>22024562</t>
  </si>
  <si>
    <t>Phạm Thế Duyệt</t>
  </si>
  <si>
    <t>22024564</t>
  </si>
  <si>
    <t>Lê Quốc Anh</t>
  </si>
  <si>
    <t>22024565</t>
  </si>
  <si>
    <t>Lê Văn Hoàng Khang</t>
  </si>
  <si>
    <t>22024566</t>
  </si>
  <si>
    <t>Phan Đức Hùng</t>
  </si>
  <si>
    <t>22024567</t>
  </si>
  <si>
    <t>Hoàng Linh</t>
  </si>
  <si>
    <t>22024568</t>
  </si>
  <si>
    <t>Nguyễn Đặng Nam Phong</t>
  </si>
  <si>
    <t>22024569</t>
  </si>
  <si>
    <t>Nguyễn Thị Hồng Nhung</t>
  </si>
  <si>
    <t>22024570</t>
  </si>
  <si>
    <t>Hồ Anh Thơ</t>
  </si>
  <si>
    <t>22024571</t>
  </si>
  <si>
    <t>Nguyễn Thị Thu Hà</t>
  </si>
  <si>
    <t>22024572</t>
  </si>
  <si>
    <t>Phạm Hương Giang</t>
  </si>
  <si>
    <t>22024573</t>
  </si>
  <si>
    <t>Nguyễn Yến Nhi</t>
  </si>
  <si>
    <t>22024574</t>
  </si>
  <si>
    <t>Nguyễn Văn Kiên</t>
  </si>
  <si>
    <t>22024575</t>
  </si>
  <si>
    <t>Đặng Sỹ Toàn</t>
  </si>
  <si>
    <t>22024576</t>
  </si>
  <si>
    <t>Đào Nguyên Hải</t>
  </si>
  <si>
    <t>22024577</t>
  </si>
  <si>
    <t>Hoàng Đình Hoàn</t>
  </si>
  <si>
    <t>22024578</t>
  </si>
  <si>
    <t>Nguyễn Thế Duy</t>
  </si>
  <si>
    <t>22024579</t>
  </si>
  <si>
    <t>Nguyễn Vũ Khánh Huy</t>
  </si>
  <si>
    <t>22024580</t>
  </si>
  <si>
    <t>Thái Thị Diệp</t>
  </si>
  <si>
    <t>22028006</t>
  </si>
  <si>
    <t>Lê Việt Hoàng</t>
  </si>
  <si>
    <t>22028008</t>
  </si>
  <si>
    <t>Nguyễn Huy Minh</t>
  </si>
  <si>
    <t>22028009</t>
  </si>
  <si>
    <t>Tạ Xuân Duy</t>
  </si>
  <si>
    <t>22028013</t>
  </si>
  <si>
    <t>Lê Hoàng Lan</t>
  </si>
  <si>
    <t>22028025</t>
  </si>
  <si>
    <t>Hà Đức Hùng</t>
  </si>
  <si>
    <t>22028030</t>
  </si>
  <si>
    <t>Nguyễn Duy Khánh</t>
  </si>
  <si>
    <t>22028037</t>
  </si>
  <si>
    <t>Trịnh Ngọc Chiến</t>
  </si>
  <si>
    <t>22028039</t>
  </si>
  <si>
    <t>Hoàng Minh Đức</t>
  </si>
  <si>
    <t>22028049</t>
  </si>
  <si>
    <t>Trần Ngọc Huy</t>
  </si>
  <si>
    <t>22028050</t>
  </si>
  <si>
    <t>Võ Tá Thành</t>
  </si>
  <si>
    <t>22028053</t>
  </si>
  <si>
    <t>Tạ Việt Anh</t>
  </si>
  <si>
    <t>22028062</t>
  </si>
  <si>
    <t>Đỗ Khôi Nguyên</t>
  </si>
  <si>
    <t>22028066</t>
  </si>
  <si>
    <t>Đinh Chí Kiên</t>
  </si>
  <si>
    <t>22028068</t>
  </si>
  <si>
    <t>Nguyễn Anh Vũ</t>
  </si>
  <si>
    <t>22028069</t>
  </si>
  <si>
    <t>Triệu Việt Hùng</t>
  </si>
  <si>
    <t>22028076</t>
  </si>
  <si>
    <t>Nguyễn Hữu Dũng</t>
  </si>
  <si>
    <t>22028082</t>
  </si>
  <si>
    <t>Mai Tiến Huy</t>
  </si>
  <si>
    <t>22028091</t>
  </si>
  <si>
    <t>Phạm Ngọc Thạch Hà</t>
  </si>
  <si>
    <t>22028098</t>
  </si>
  <si>
    <t>Phan Nguyễn An Hưng</t>
  </si>
  <si>
    <t>22028102</t>
  </si>
  <si>
    <t>Nguyễn Hữu Tân</t>
  </si>
  <si>
    <t>22028104</t>
  </si>
  <si>
    <t>Chu Huy Quang</t>
  </si>
  <si>
    <t>22028117</t>
  </si>
  <si>
    <t>Nguyễn Minh Hùng</t>
  </si>
  <si>
    <t>22028119</t>
  </si>
  <si>
    <t>Nguyễn Thái Huy</t>
  </si>
  <si>
    <t>22028123</t>
  </si>
  <si>
    <t>Trần Anh Tuấn</t>
  </si>
  <si>
    <t>22028126</t>
  </si>
  <si>
    <t>Nguyễn Huy Tú</t>
  </si>
  <si>
    <t>22028127</t>
  </si>
  <si>
    <t>Nguyễn Hoàng Sơn</t>
  </si>
  <si>
    <t>22028133</t>
  </si>
  <si>
    <t>Dương Công Đạt</t>
  </si>
  <si>
    <t>22028135</t>
  </si>
  <si>
    <t>Tô Phú Cường</t>
  </si>
  <si>
    <t>22028137</t>
  </si>
  <si>
    <t>Lương Anh Tuấn</t>
  </si>
  <si>
    <t>22028140</t>
  </si>
  <si>
    <t>Hoàng Anh Minh</t>
  </si>
  <si>
    <t>22028146</t>
  </si>
  <si>
    <t>Nguyễn Hữu Quang</t>
  </si>
  <si>
    <t>22028147</t>
  </si>
  <si>
    <t>Nguyễn Hồ Bắc</t>
  </si>
  <si>
    <t>22028152</t>
  </si>
  <si>
    <t>Lê Đức Mạnh</t>
  </si>
  <si>
    <t>22028163</t>
  </si>
  <si>
    <t>Nguyễn Bá Thịnh</t>
  </si>
  <si>
    <t>22028164</t>
  </si>
  <si>
    <t>Lâm Nguyễn Duy Phong</t>
  </si>
  <si>
    <t>22028174</t>
  </si>
  <si>
    <t>22028175</t>
  </si>
  <si>
    <t>Bùi Quốc Khánh</t>
  </si>
  <si>
    <t>22028177</t>
  </si>
  <si>
    <t>22028179</t>
  </si>
  <si>
    <t>Đặng Đào Xuân Trúc</t>
  </si>
  <si>
    <t>22028184</t>
  </si>
  <si>
    <t>Nguyễn Hữu Đức</t>
  </si>
  <si>
    <t>22028192</t>
  </si>
  <si>
    <t>Nguyễn Tiến Tạo</t>
  </si>
  <si>
    <t>22028200</t>
  </si>
  <si>
    <t>Nguyễn Quang Cảnh</t>
  </si>
  <si>
    <t>22028203</t>
  </si>
  <si>
    <t>Đặng Mạnh Cường</t>
  </si>
  <si>
    <t>22028210</t>
  </si>
  <si>
    <t>Trần Thái An</t>
  </si>
  <si>
    <t>22028216</t>
  </si>
  <si>
    <t>Nguyễn Việt Bách</t>
  </si>
  <si>
    <t>22028220</t>
  </si>
  <si>
    <t>Vũ Tuấn Kiệt</t>
  </si>
  <si>
    <t>22028221</t>
  </si>
  <si>
    <t>Đào Đình Hiếu</t>
  </si>
  <si>
    <t>22028224</t>
  </si>
  <si>
    <t>Lê Thị Diệu Thúy</t>
  </si>
  <si>
    <t>22028226</t>
  </si>
  <si>
    <t>Nguyễn Đàm Kiên</t>
  </si>
  <si>
    <t>22028227</t>
  </si>
  <si>
    <t>Văn Huy Luân</t>
  </si>
  <si>
    <t>22028236</t>
  </si>
  <si>
    <t>Nguyễn Quốc Đạt</t>
  </si>
  <si>
    <t>22028247</t>
  </si>
  <si>
    <t>Trần Long Hải</t>
  </si>
  <si>
    <t>22028248</t>
  </si>
  <si>
    <t>Khuất Tuấn Anh</t>
  </si>
  <si>
    <t>22028250</t>
  </si>
  <si>
    <t>Phan Đức Quân</t>
  </si>
  <si>
    <t>22028252</t>
  </si>
  <si>
    <t>Nguyễn Thanh Trà</t>
  </si>
  <si>
    <t>22028255</t>
  </si>
  <si>
    <t>22028257</t>
  </si>
  <si>
    <t>Nguyễn Xuân Anh</t>
  </si>
  <si>
    <t>22028262</t>
  </si>
  <si>
    <t>Bùi Minh Nhật</t>
  </si>
  <si>
    <t>22028264</t>
  </si>
  <si>
    <t>Nguyễn Duy Hưng</t>
  </si>
  <si>
    <t>22028266</t>
  </si>
  <si>
    <t>Tống Vũ Hoàng</t>
  </si>
  <si>
    <t>22028273</t>
  </si>
  <si>
    <t>Trần Đại Dương</t>
  </si>
  <si>
    <t>22028277</t>
  </si>
  <si>
    <t>Kiều Đức Long</t>
  </si>
  <si>
    <t>22028279</t>
  </si>
  <si>
    <t>Nguyễn Đình Tuấn Anh</t>
  </si>
  <si>
    <t>22028281</t>
  </si>
  <si>
    <t>Nguyễn Văn Lên</t>
  </si>
  <si>
    <t>22028284</t>
  </si>
  <si>
    <t>Phạm Quang Phúc</t>
  </si>
  <si>
    <t>22028287</t>
  </si>
  <si>
    <t>Đinh Tuấn Hiệp</t>
  </si>
  <si>
    <t>22028289</t>
  </si>
  <si>
    <t>22028293</t>
  </si>
  <si>
    <t>Hoàng Duy Hưng</t>
  </si>
  <si>
    <t>22028301</t>
  </si>
  <si>
    <t>Đồng Tự Nguyên A</t>
  </si>
  <si>
    <t>22028305</t>
  </si>
  <si>
    <t>Đoàn Đức Thành</t>
  </si>
  <si>
    <t>22028306</t>
  </si>
  <si>
    <t>Đinh Xuân Hòa</t>
  </si>
  <si>
    <t>22028309</t>
  </si>
  <si>
    <t>Vũ Văn Phong</t>
  </si>
  <si>
    <t>22028310</t>
  </si>
  <si>
    <t>22028315</t>
  </si>
  <si>
    <t>22028317</t>
  </si>
  <si>
    <t>Trương Sỹ Đạt</t>
  </si>
  <si>
    <t>22028318</t>
  </si>
  <si>
    <t>Lê Sĩ Toàn</t>
  </si>
  <si>
    <t>22028321</t>
  </si>
  <si>
    <t>Đỗ Hoàng Việt</t>
  </si>
  <si>
    <t>22028335</t>
  </si>
  <si>
    <t>Dương Gia Huấn</t>
  </si>
  <si>
    <t>22028336</t>
  </si>
  <si>
    <t>KIM CHAE YEON</t>
  </si>
  <si>
    <t>22028014</t>
  </si>
  <si>
    <t>22028015</t>
  </si>
  <si>
    <t>Cao Đức Chung</t>
  </si>
  <si>
    <t>22028018</t>
  </si>
  <si>
    <t>22028019</t>
  </si>
  <si>
    <t>22028020</t>
  </si>
  <si>
    <t>Nguyễn Văn Sơn</t>
  </si>
  <si>
    <t>22028021</t>
  </si>
  <si>
    <t>Dương Anh Tú</t>
  </si>
  <si>
    <t>22028022</t>
  </si>
  <si>
    <t>Hoàng Đăng Khải</t>
  </si>
  <si>
    <t>22028026</t>
  </si>
  <si>
    <t>Đàm Quang Đạt</t>
  </si>
  <si>
    <t>22028029</t>
  </si>
  <si>
    <t>22028032</t>
  </si>
  <si>
    <t>Nguyễn Khôi Nguyên</t>
  </si>
  <si>
    <t>22028040</t>
  </si>
  <si>
    <t>Lê Văn Lương</t>
  </si>
  <si>
    <t>22028042</t>
  </si>
  <si>
    <t>Ngô Lê Hoàng</t>
  </si>
  <si>
    <t>22028043</t>
  </si>
  <si>
    <t>22028046</t>
  </si>
  <si>
    <t>Hoàng Kim Chi</t>
  </si>
  <si>
    <t>22028051</t>
  </si>
  <si>
    <t>22028054</t>
  </si>
  <si>
    <t>Đặng Hoàng Minh Nghĩa</t>
  </si>
  <si>
    <t>22028056</t>
  </si>
  <si>
    <t>Trần Đình Phú</t>
  </si>
  <si>
    <t>22028060</t>
  </si>
  <si>
    <t>Trần Hữu Ánh Băng</t>
  </si>
  <si>
    <t>22028061</t>
  </si>
  <si>
    <t>Trần Thái Dương</t>
  </si>
  <si>
    <t>22028071</t>
  </si>
  <si>
    <t>22028073</t>
  </si>
  <si>
    <t>Trần Trọng Thịnh</t>
  </si>
  <si>
    <t>22028074</t>
  </si>
  <si>
    <t>Nguyễn Hoàng Anh</t>
  </si>
  <si>
    <t>22028079</t>
  </si>
  <si>
    <t>Vũ Nguyệt Hằng</t>
  </si>
  <si>
    <t>22028090</t>
  </si>
  <si>
    <t>Dương Quốc Khánh</t>
  </si>
  <si>
    <t>22028092</t>
  </si>
  <si>
    <t>Ngô Tùng Lâm</t>
  </si>
  <si>
    <t>22028093</t>
  </si>
  <si>
    <t>Chu Quang Cần</t>
  </si>
  <si>
    <t>22028094</t>
  </si>
  <si>
    <t>Trần Quang Huy</t>
  </si>
  <si>
    <t>22028096</t>
  </si>
  <si>
    <t>Nhâm Ngọc Đức</t>
  </si>
  <si>
    <t>22028107</t>
  </si>
  <si>
    <t>Bồ Quốc Trung</t>
  </si>
  <si>
    <t>22028111</t>
  </si>
  <si>
    <t>Hà Tiến Đông</t>
  </si>
  <si>
    <t>22028115</t>
  </si>
  <si>
    <t>22028124</t>
  </si>
  <si>
    <t>Vũ Việt Hùng</t>
  </si>
  <si>
    <t>22028125</t>
  </si>
  <si>
    <t>Nguyễn Minh Dũng</t>
  </si>
  <si>
    <t>22028129</t>
  </si>
  <si>
    <t>Tăng Vĩnh Hà</t>
  </si>
  <si>
    <t>22028142</t>
  </si>
  <si>
    <t>Nguyễn Ngọc Hưng</t>
  </si>
  <si>
    <t>22028143</t>
  </si>
  <si>
    <t>Nguyễn Thành Huy</t>
  </si>
  <si>
    <t>22028144</t>
  </si>
  <si>
    <t>Mai Anh Tuấn</t>
  </si>
  <si>
    <t>22028148</t>
  </si>
  <si>
    <t>Nguyễn Công Minh</t>
  </si>
  <si>
    <t>22028151</t>
  </si>
  <si>
    <t>Nguyễn Thị Lan Hương</t>
  </si>
  <si>
    <t>22028153</t>
  </si>
  <si>
    <t>Nguyễn Thức Hoàn</t>
  </si>
  <si>
    <t>22028160</t>
  </si>
  <si>
    <t>Nguyễn Sỹ Tân</t>
  </si>
  <si>
    <t>22028161</t>
  </si>
  <si>
    <t>Nguyễn Duy Anh Quốc</t>
  </si>
  <si>
    <t>22028162</t>
  </si>
  <si>
    <t>Lê Thị Hải Anh</t>
  </si>
  <si>
    <t>22028168</t>
  </si>
  <si>
    <t>Trần Minh Tuấn</t>
  </si>
  <si>
    <t>22028169</t>
  </si>
  <si>
    <t>Đỗ Đình Dũng</t>
  </si>
  <si>
    <t>22028170</t>
  </si>
  <si>
    <t>Tống Quang Trung</t>
  </si>
  <si>
    <t>22028171</t>
  </si>
  <si>
    <t>Nguyễn Mạnh Quân</t>
  </si>
  <si>
    <t>22028172</t>
  </si>
  <si>
    <t>Lê Xuân Hùng</t>
  </si>
  <si>
    <t>22028183</t>
  </si>
  <si>
    <t>Trần Huy Hoàng</t>
  </si>
  <si>
    <t>22028195</t>
  </si>
  <si>
    <t>Trần Thế Mạnh</t>
  </si>
  <si>
    <t>22028196</t>
  </si>
  <si>
    <t>Nguyễn Đức Khánh</t>
  </si>
  <si>
    <t>22028197</t>
  </si>
  <si>
    <t>Nguyễn Bá Duy</t>
  </si>
  <si>
    <t>22028198</t>
  </si>
  <si>
    <t>Đỗ Minh Quang</t>
  </si>
  <si>
    <t>22028199</t>
  </si>
  <si>
    <t>Đỗ Đức Cường</t>
  </si>
  <si>
    <t>22028202</t>
  </si>
  <si>
    <t>Lương Thị Linh</t>
  </si>
  <si>
    <t>22028211</t>
  </si>
  <si>
    <t>Đoàn Trung Kiên</t>
  </si>
  <si>
    <t>22028212</t>
  </si>
  <si>
    <t>Nguyễn Văn Bản</t>
  </si>
  <si>
    <t>22028214</t>
  </si>
  <si>
    <t>Bùi Thị Huyền Tâm</t>
  </si>
  <si>
    <t>22028217</t>
  </si>
  <si>
    <t>Hoàng Hữu Phước</t>
  </si>
  <si>
    <t>22028225</t>
  </si>
  <si>
    <t>Phạm Mai Anh</t>
  </si>
  <si>
    <t>22028228</t>
  </si>
  <si>
    <t>Trần Duy Tuấn Anh</t>
  </si>
  <si>
    <t>22028230</t>
  </si>
  <si>
    <t>Nguyễn Tuấn Dương</t>
  </si>
  <si>
    <t>22028238</t>
  </si>
  <si>
    <t>Phan Anh Tú</t>
  </si>
  <si>
    <t>22028253</t>
  </si>
  <si>
    <t>Vũ Tú Quỳnh</t>
  </si>
  <si>
    <t>22028254</t>
  </si>
  <si>
    <t>22028259</t>
  </si>
  <si>
    <t>Hoàng Đức Dương</t>
  </si>
  <si>
    <t>22028261</t>
  </si>
  <si>
    <t>Vũ Ninh Giang</t>
  </si>
  <si>
    <t>22028267</t>
  </si>
  <si>
    <t>22028272</t>
  </si>
  <si>
    <t>Nguyễn Nhật Phong</t>
  </si>
  <si>
    <t>22028276</t>
  </si>
  <si>
    <t>Nguyễn Bảo Long</t>
  </si>
  <si>
    <t>22028285</t>
  </si>
  <si>
    <t>Nguyễn Đức Kiên</t>
  </si>
  <si>
    <t>22028295</t>
  </si>
  <si>
    <t>Lại Hoàng Hiệp</t>
  </si>
  <si>
    <t>22028298</t>
  </si>
  <si>
    <t>Nguyễn Đức Phát</t>
  </si>
  <si>
    <t>22028302</t>
  </si>
  <si>
    <t>Trần Thị Thúy</t>
  </si>
  <si>
    <t>22028303</t>
  </si>
  <si>
    <t>22028304</t>
  </si>
  <si>
    <t>Lê Trung Hiếu</t>
  </si>
  <si>
    <t>22028307</t>
  </si>
  <si>
    <t>Nguyễn Nhật Quang</t>
  </si>
  <si>
    <t>22028313</t>
  </si>
  <si>
    <t>Lê Văn Thắng</t>
  </si>
  <si>
    <t>22028319</t>
  </si>
  <si>
    <t>Nguyễn Chí Huy</t>
  </si>
  <si>
    <t>22028326</t>
  </si>
  <si>
    <t>Đào Thị Bình An</t>
  </si>
  <si>
    <t>22028005</t>
  </si>
  <si>
    <t>Phạm Hoàng Hiệp</t>
  </si>
  <si>
    <t>22028024</t>
  </si>
  <si>
    <t>Trương Minh Phước</t>
  </si>
  <si>
    <t>22028027</t>
  </si>
  <si>
    <t>Tạ Việt Hùng</t>
  </si>
  <si>
    <t>22028035</t>
  </si>
  <si>
    <t>Hoàng Xuân Trường</t>
  </si>
  <si>
    <t>22028036</t>
  </si>
  <si>
    <t>Khổng Quang Huy</t>
  </si>
  <si>
    <t>22028041</t>
  </si>
  <si>
    <t>Lê Văn Đức</t>
  </si>
  <si>
    <t>22028048</t>
  </si>
  <si>
    <t>Lê Hoàng Minh</t>
  </si>
  <si>
    <t>22028057</t>
  </si>
  <si>
    <t>Lâm Hoàng Hải</t>
  </si>
  <si>
    <t>22028064</t>
  </si>
  <si>
    <t>Đặng Quốc Anh</t>
  </si>
  <si>
    <t>22028072</t>
  </si>
  <si>
    <t>Phạm Đức Lâm</t>
  </si>
  <si>
    <t>22028075</t>
  </si>
  <si>
    <t>Nguyễn Chí Trung</t>
  </si>
  <si>
    <t>22028078</t>
  </si>
  <si>
    <t>22028080</t>
  </si>
  <si>
    <t>Vương Thị Thu Trang</t>
  </si>
  <si>
    <t>22028084</t>
  </si>
  <si>
    <t>Nguyễn Hoàng Giang</t>
  </si>
  <si>
    <t>22028086</t>
  </si>
  <si>
    <t>Đinh Hồng Phúc</t>
  </si>
  <si>
    <t>22028087</t>
  </si>
  <si>
    <t>Nguyễn Trần Công Hoàng</t>
  </si>
  <si>
    <t>22028095</t>
  </si>
  <si>
    <t>Bùi Quang Minh</t>
  </si>
  <si>
    <t>22028099</t>
  </si>
  <si>
    <t>Phạm Vân Anh</t>
  </si>
  <si>
    <t>22028101</t>
  </si>
  <si>
    <t>Lê Thế Hiển</t>
  </si>
  <si>
    <t>22028103</t>
  </si>
  <si>
    <t>Lê Quang Hưng</t>
  </si>
  <si>
    <t>22028105</t>
  </si>
  <si>
    <t>Trần Anh Khoa</t>
  </si>
  <si>
    <t>22028108</t>
  </si>
  <si>
    <t>Nguyễn Thành Phát</t>
  </si>
  <si>
    <t>22028110</t>
  </si>
  <si>
    <t>Võ Quốc Huy</t>
  </si>
  <si>
    <t>22028114</t>
  </si>
  <si>
    <t>Nguyễn Thị Thanh Nhàn</t>
  </si>
  <si>
    <t>22028116</t>
  </si>
  <si>
    <t>Vũ Thị Minh Thư</t>
  </si>
  <si>
    <t>22028118</t>
  </si>
  <si>
    <t>Nguyễn Văn Hưng</t>
  </si>
  <si>
    <t>22028120</t>
  </si>
  <si>
    <t>Đinh Công Tú</t>
  </si>
  <si>
    <t>22028128</t>
  </si>
  <si>
    <t>Nguyễn Thị Vân Anh</t>
  </si>
  <si>
    <t>22028130</t>
  </si>
  <si>
    <t>Nguyễn Hoàng Quân</t>
  </si>
  <si>
    <t>22028131</t>
  </si>
  <si>
    <t>Lê Xuân An</t>
  </si>
  <si>
    <t>22028132</t>
  </si>
  <si>
    <t>Hoàng Linh Chi</t>
  </si>
  <si>
    <t>22028134</t>
  </si>
  <si>
    <t>Nguyễn Phạm Việt Quang</t>
  </si>
  <si>
    <t>22028138</t>
  </si>
  <si>
    <t>Khúc Gia Khánh</t>
  </si>
  <si>
    <t>22028141</t>
  </si>
  <si>
    <t>Trần Thị Hoa Mai</t>
  </si>
  <si>
    <t>22028145</t>
  </si>
  <si>
    <t>Bùi Thị Ngọc Ánh</t>
  </si>
  <si>
    <t>22028149</t>
  </si>
  <si>
    <t>Nguyễn Đặng Việt Tuấn</t>
  </si>
  <si>
    <t>22028155</t>
  </si>
  <si>
    <t>Nguyễn Hữu Thế</t>
  </si>
  <si>
    <t>22028156</t>
  </si>
  <si>
    <t>Nguyễn Văn Ngọc Bảo</t>
  </si>
  <si>
    <t>22028166</t>
  </si>
  <si>
    <t>Đinh Ngọc Đức</t>
  </si>
  <si>
    <t>22028176</t>
  </si>
  <si>
    <t>Mã Nguyễn Khánh Hùng</t>
  </si>
  <si>
    <t>22028180</t>
  </si>
  <si>
    <t>Nguyễn Hữu Tiến</t>
  </si>
  <si>
    <t>22028181</t>
  </si>
  <si>
    <t>Đỗ Trung Kiên</t>
  </si>
  <si>
    <t>22028185</t>
  </si>
  <si>
    <t>22028186</t>
  </si>
  <si>
    <t>Đường Minh Hoàng</t>
  </si>
  <si>
    <t>22028188</t>
  </si>
  <si>
    <t>Hoàng Văn Dũng</t>
  </si>
  <si>
    <t>22028190</t>
  </si>
  <si>
    <t>Lê Minh Quý</t>
  </si>
  <si>
    <t>22028191</t>
  </si>
  <si>
    <t>22028193</t>
  </si>
  <si>
    <t>Bùi Thế Công</t>
  </si>
  <si>
    <t>22028194</t>
  </si>
  <si>
    <t>Nguyễn Văn Thuận</t>
  </si>
  <si>
    <t>22028201</t>
  </si>
  <si>
    <t>Trương Thị Xuân Sang</t>
  </si>
  <si>
    <t>22028215</t>
  </si>
  <si>
    <t>Nguyễn Đức Duy</t>
  </si>
  <si>
    <t>22028219</t>
  </si>
  <si>
    <t>Nhữ Trọng Thành</t>
  </si>
  <si>
    <t>22028222</t>
  </si>
  <si>
    <t>Lê Thành Doanh</t>
  </si>
  <si>
    <t>22028229</t>
  </si>
  <si>
    <t>Nguyễn Quang Dũng</t>
  </si>
  <si>
    <t>22028231</t>
  </si>
  <si>
    <t>Nguyễn Viết Phong</t>
  </si>
  <si>
    <t>22028232</t>
  </si>
  <si>
    <t>Nguyễn Chí Nghĩa</t>
  </si>
  <si>
    <t>22028234</t>
  </si>
  <si>
    <t>Bùi Quang Tùng</t>
  </si>
  <si>
    <t>22028237</t>
  </si>
  <si>
    <t>Phạm Hữu Huy</t>
  </si>
  <si>
    <t>22028239</t>
  </si>
  <si>
    <t>Phạm Công Minh</t>
  </si>
  <si>
    <t>22028240</t>
  </si>
  <si>
    <t>Đỗ Tiến Đạt</t>
  </si>
  <si>
    <t>22028244</t>
  </si>
  <si>
    <t>Trần Lương Minh Đức</t>
  </si>
  <si>
    <t>22028256</t>
  </si>
  <si>
    <t>Tô Phan Tú</t>
  </si>
  <si>
    <t>22028260</t>
  </si>
  <si>
    <t>Kiều Minh Quang</t>
  </si>
  <si>
    <t>22028268</t>
  </si>
  <si>
    <t>Ngô Hải Anh</t>
  </si>
  <si>
    <t>22028274</t>
  </si>
  <si>
    <t>Phan Công Dương</t>
  </si>
  <si>
    <t>22028275</t>
  </si>
  <si>
    <t>22028278</t>
  </si>
  <si>
    <t>Nguyễn Đỗ Quang Đại</t>
  </si>
  <si>
    <t>22028280</t>
  </si>
  <si>
    <t>Ngô Duy Hiếu</t>
  </si>
  <si>
    <t>22028282</t>
  </si>
  <si>
    <t>Nguyễn Thu Hà</t>
  </si>
  <si>
    <t>22028283</t>
  </si>
  <si>
    <t>Lê Minh Dương</t>
  </si>
  <si>
    <t>22028290</t>
  </si>
  <si>
    <t>22028291</t>
  </si>
  <si>
    <t>Cao Xuân Hùng</t>
  </si>
  <si>
    <t>22028292</t>
  </si>
  <si>
    <t>Đào Thị Thu Hường</t>
  </si>
  <si>
    <t>22028296</t>
  </si>
  <si>
    <t>Phạm Quý Sơn</t>
  </si>
  <si>
    <t>22028299</t>
  </si>
  <si>
    <t>Nguyễn Quang Khải</t>
  </si>
  <si>
    <t>22028300</t>
  </si>
  <si>
    <t>22028314</t>
  </si>
  <si>
    <t>Trương Minh Việt</t>
  </si>
  <si>
    <t>22028322</t>
  </si>
  <si>
    <t>Lê Thị Minh Tâm</t>
  </si>
  <si>
    <t>22028327</t>
  </si>
  <si>
    <t>Nguyễn Mạnh Cường</t>
  </si>
  <si>
    <t>22028007</t>
  </si>
  <si>
    <t>Nguyễn Hoàng Dương</t>
  </si>
  <si>
    <t>22028012</t>
  </si>
  <si>
    <t>22028016</t>
  </si>
  <si>
    <t>Bùi Hồng Quân</t>
  </si>
  <si>
    <t>22028017</t>
  </si>
  <si>
    <t>Nguyễn Bảo Dung</t>
  </si>
  <si>
    <t>22028028</t>
  </si>
  <si>
    <t>Khổng Mạnh Tuấn</t>
  </si>
  <si>
    <t>22028031</t>
  </si>
  <si>
    <t>Quản Xuân Trường</t>
  </si>
  <si>
    <t>22028033</t>
  </si>
  <si>
    <t>Đào Huy Hùng</t>
  </si>
  <si>
    <t>22028034</t>
  </si>
  <si>
    <t>Hà Trường Giang</t>
  </si>
  <si>
    <t>22028038</t>
  </si>
  <si>
    <t>Đỗ Quang Minh</t>
  </si>
  <si>
    <t>22028052</t>
  </si>
  <si>
    <t>Nguyễn Công Khanh</t>
  </si>
  <si>
    <t>22028058</t>
  </si>
  <si>
    <t>Dương Tuấn Kiệt</t>
  </si>
  <si>
    <t>22028059</t>
  </si>
  <si>
    <t>Hoàng Minh Phúc</t>
  </si>
  <si>
    <t>22028063</t>
  </si>
  <si>
    <t>Phùng Đức Anh</t>
  </si>
  <si>
    <t>22028065</t>
  </si>
  <si>
    <t>Cao Chí Kiên</t>
  </si>
  <si>
    <t>22028067</t>
  </si>
  <si>
    <t>Kiều Minh Khuê</t>
  </si>
  <si>
    <t>22028070</t>
  </si>
  <si>
    <t>Nguyễn Tiến Quân</t>
  </si>
  <si>
    <t>22028077</t>
  </si>
  <si>
    <t>22028081</t>
  </si>
  <si>
    <t>Trần Tuấn Phong</t>
  </si>
  <si>
    <t>22028083</t>
  </si>
  <si>
    <t>Lê Quyết Chiến</t>
  </si>
  <si>
    <t>22028089</t>
  </si>
  <si>
    <t>Lê Thế Phương Minh</t>
  </si>
  <si>
    <t>22028100</t>
  </si>
  <si>
    <t>Nguyễn Duy Đức</t>
  </si>
  <si>
    <t>22028113</t>
  </si>
  <si>
    <t>Nguyễn Thành Đạo</t>
  </si>
  <si>
    <t>22028121</t>
  </si>
  <si>
    <t>Đồng Quang Duy Hưng</t>
  </si>
  <si>
    <t>22028122</t>
  </si>
  <si>
    <t>Nguyễn Viết Hoàng</t>
  </si>
  <si>
    <t>22028136</t>
  </si>
  <si>
    <t>22028139</t>
  </si>
  <si>
    <t>Hà Văn Đức</t>
  </si>
  <si>
    <t>22028150</t>
  </si>
  <si>
    <t>Lê Bá Hoàng</t>
  </si>
  <si>
    <t>22028154</t>
  </si>
  <si>
    <t>Võ Lê Hiếu</t>
  </si>
  <si>
    <t>22028157</t>
  </si>
  <si>
    <t>Nguyễn Đặng Thành Vinh</t>
  </si>
  <si>
    <t>22028158</t>
  </si>
  <si>
    <t>Hồ Văn Tiến Mạnh</t>
  </si>
  <si>
    <t>22028159</t>
  </si>
  <si>
    <t>Nguyễn Đình Tú</t>
  </si>
  <si>
    <t>22028165</t>
  </si>
  <si>
    <t>Lê Đắc Minh Trí</t>
  </si>
  <si>
    <t>22028167</t>
  </si>
  <si>
    <t>Hoàng Văn Phi</t>
  </si>
  <si>
    <t>22028173</t>
  </si>
  <si>
    <t>Nguyễn Tự Cường</t>
  </si>
  <si>
    <t>22028178</t>
  </si>
  <si>
    <t>Nguyễn Đức Hiển</t>
  </si>
  <si>
    <t>22028182</t>
  </si>
  <si>
    <t>Nguyễn Văn Thiện</t>
  </si>
  <si>
    <t>22028187</t>
  </si>
  <si>
    <t>Trần Bình Minh</t>
  </si>
  <si>
    <t>22028189</t>
  </si>
  <si>
    <t>Lê Thành Đạt</t>
  </si>
  <si>
    <t>22028204</t>
  </si>
  <si>
    <t>Lê Anh Dũng</t>
  </si>
  <si>
    <t>22028205</t>
  </si>
  <si>
    <t>Phạm Tất Thành</t>
  </si>
  <si>
    <t>22028206</t>
  </si>
  <si>
    <t>Trần Văn Hiệp</t>
  </si>
  <si>
    <t>22028207</t>
  </si>
  <si>
    <t>Trần Đức Tâm</t>
  </si>
  <si>
    <t>22028208</t>
  </si>
  <si>
    <t>Phạm Văn Toan</t>
  </si>
  <si>
    <t>22028209</t>
  </si>
  <si>
    <t>Nguyễn Quang Tuấn</t>
  </si>
  <si>
    <t>22028213</t>
  </si>
  <si>
    <t>Đỗ Thái Sơn</t>
  </si>
  <si>
    <t>22028218</t>
  </si>
  <si>
    <t>Phạm Tuấn Đạt</t>
  </si>
  <si>
    <t>22028223</t>
  </si>
  <si>
    <t>Mai Quang Huy</t>
  </si>
  <si>
    <t>22028235</t>
  </si>
  <si>
    <t>Vũ Tùng Lâm</t>
  </si>
  <si>
    <t>22028241</t>
  </si>
  <si>
    <t>Nguyễn Mạnh Quỳnh</t>
  </si>
  <si>
    <t>22028242</t>
  </si>
  <si>
    <t>Tạ Hải An</t>
  </si>
  <si>
    <t>22028243</t>
  </si>
  <si>
    <t>Hoàng Duy Anh</t>
  </si>
  <si>
    <t>22028245</t>
  </si>
  <si>
    <t>Trần Văn Sơn</t>
  </si>
  <si>
    <t>22028246</t>
  </si>
  <si>
    <t>22028249</t>
  </si>
  <si>
    <t>Nguyễn Văn Nhất</t>
  </si>
  <si>
    <t>22028251</t>
  </si>
  <si>
    <t>Nguyễn Thành Long</t>
  </si>
  <si>
    <t>22028258</t>
  </si>
  <si>
    <t>Đàm Việt Cường</t>
  </si>
  <si>
    <t>22028263</t>
  </si>
  <si>
    <t>Nguyễn Hồng Quang</t>
  </si>
  <si>
    <t>22028265</t>
  </si>
  <si>
    <t>Nguyễn Quốc Hải</t>
  </si>
  <si>
    <t>22028269</t>
  </si>
  <si>
    <t>Phạm Ngọc Linh</t>
  </si>
  <si>
    <t>22028270</t>
  </si>
  <si>
    <t>Nguyễn Quang Trung</t>
  </si>
  <si>
    <t>22028271</t>
  </si>
  <si>
    <t>Phạm Xuân Huy</t>
  </si>
  <si>
    <t>22028286</t>
  </si>
  <si>
    <t>Nguyễn Hữu Phương</t>
  </si>
  <si>
    <t>22028288</t>
  </si>
  <si>
    <t>Lưu Khải Hưng</t>
  </si>
  <si>
    <t>22028294</t>
  </si>
  <si>
    <t>Nguyễn Hùng Minh</t>
  </si>
  <si>
    <t>22028297</t>
  </si>
  <si>
    <t>Trần Thu Thủy</t>
  </si>
  <si>
    <t>22028311</t>
  </si>
  <si>
    <t>Lê Xuân Nam Khánh</t>
  </si>
  <si>
    <t>22028316</t>
  </si>
  <si>
    <t>Nguyễn Đức Quân</t>
  </si>
  <si>
    <t>22028320</t>
  </si>
  <si>
    <t>Nguyễn Đình Nghĩa</t>
  </si>
  <si>
    <t>22028323</t>
  </si>
  <si>
    <t>Nguyễn Thị Huyền Thương</t>
  </si>
  <si>
    <t>22028325</t>
  </si>
  <si>
    <t>Nguyễn Trần Phương Hà</t>
  </si>
  <si>
    <t>22028328</t>
  </si>
  <si>
    <t>Nguyễn Nho Hiếu</t>
  </si>
  <si>
    <t>22028329</t>
  </si>
  <si>
    <t>Vương Nguyệt Bình</t>
  </si>
  <si>
    <t>22028330</t>
  </si>
  <si>
    <t>Nguyễn Trần Tuấn Anh</t>
  </si>
  <si>
    <t>22028331</t>
  </si>
  <si>
    <t>22028332</t>
  </si>
  <si>
    <t>Nguyễn Phương Anh</t>
  </si>
  <si>
    <t>22028334</t>
  </si>
  <si>
    <t>Trần Ánh Dương</t>
  </si>
  <si>
    <t>Danh sách có 80 sinh viên./.</t>
  </si>
  <si>
    <t>Danh sách có 79 sinh viên./.</t>
  </si>
  <si>
    <t>Danh sách có 74 sinh viên./.</t>
  </si>
  <si>
    <t>Danh sách có 43 sinh viên./.</t>
  </si>
  <si>
    <t>Danh sách có 75 sinh viên./.</t>
  </si>
  <si>
    <t>Danh sách có 73 sinh viên./.</t>
  </si>
  <si>
    <t>Danh sách có 31 sinh viên./.</t>
  </si>
  <si>
    <t>Danh sách có 37 sinh viên./.</t>
  </si>
  <si>
    <t>Danh sách có 36 sinh viên./.</t>
  </si>
  <si>
    <t>Danh sách có 62 sinh viên./.</t>
  </si>
  <si>
    <t>Danh sách có 70 sinh viên./.</t>
  </si>
  <si>
    <t>Danh sách có 68 sinh viên./.</t>
  </si>
  <si>
    <t>Danh sách có 32 sinh viên./.</t>
  </si>
  <si>
    <t>Danh sách có 41 sinh viên./.</t>
  </si>
  <si>
    <t>Danh sách có 76 sinh viên./.</t>
  </si>
  <si>
    <t>22021104</t>
  </si>
  <si>
    <t>Trần Tuấn Bình</t>
  </si>
  <si>
    <t>22021111</t>
  </si>
  <si>
    <t>Trần Vũ Đức Huy</t>
  </si>
  <si>
    <t>22021115</t>
  </si>
  <si>
    <t>Đào Lê Bảo Minh</t>
  </si>
  <si>
    <t>22021127</t>
  </si>
  <si>
    <t>Phạm Xuân Trung</t>
  </si>
  <si>
    <t>22021128</t>
  </si>
  <si>
    <t>Phạm Thanh Tùng</t>
  </si>
  <si>
    <t>22021134</t>
  </si>
  <si>
    <t>Đặng Thanh Quang</t>
  </si>
  <si>
    <t>22021141</t>
  </si>
  <si>
    <t>Nguyễn Đình Nguyên</t>
  </si>
  <si>
    <t>22021143</t>
  </si>
  <si>
    <t>Nguyễn Văn Thịnh</t>
  </si>
  <si>
    <t>22021147</t>
  </si>
  <si>
    <t>Đoàn Văn Giáp</t>
  </si>
  <si>
    <t>22021148</t>
  </si>
  <si>
    <t>Trần Đức Lương</t>
  </si>
  <si>
    <t>22021149</t>
  </si>
  <si>
    <t>Vi Văn Quân</t>
  </si>
  <si>
    <t>22021150</t>
  </si>
  <si>
    <t>22021154</t>
  </si>
  <si>
    <t>Nguyễn Hữu Thắng</t>
  </si>
  <si>
    <t>22021156</t>
  </si>
  <si>
    <t>Lương Thế Quyền</t>
  </si>
  <si>
    <t>22021163</t>
  </si>
  <si>
    <t>Bùi Văn Hòa</t>
  </si>
  <si>
    <t>22021167</t>
  </si>
  <si>
    <t>Đinh Thị Phương Thanh</t>
  </si>
  <si>
    <t>22021168</t>
  </si>
  <si>
    <t>Nguyễn Việt An</t>
  </si>
  <si>
    <t>22021169</t>
  </si>
  <si>
    <t>Nguyễn Ngọc Hiệp</t>
  </si>
  <si>
    <t>22021170</t>
  </si>
  <si>
    <t>Hoàng Ngọc Hưng</t>
  </si>
  <si>
    <t>22021172</t>
  </si>
  <si>
    <t>Tô Hữu Bằng</t>
  </si>
  <si>
    <t>22021173</t>
  </si>
  <si>
    <t>Đinh Đức Tài</t>
  </si>
  <si>
    <t>22021176</t>
  </si>
  <si>
    <t>Lê Hoàng Vũ</t>
  </si>
  <si>
    <t>22021178</t>
  </si>
  <si>
    <t>Hoàng Công Hữu</t>
  </si>
  <si>
    <t>22021184</t>
  </si>
  <si>
    <t>Nguyễn Sinh Hùng</t>
  </si>
  <si>
    <t>22021186</t>
  </si>
  <si>
    <t>22021188</t>
  </si>
  <si>
    <t>Nguyễn Hà Vương Ngọc</t>
  </si>
  <si>
    <t>22021190</t>
  </si>
  <si>
    <t>Trần Anh Tú</t>
  </si>
  <si>
    <t>22021194</t>
  </si>
  <si>
    <t>Nguyễn Văn Sớm</t>
  </si>
  <si>
    <t>22021195</t>
  </si>
  <si>
    <t>Bằng Văn Chiến</t>
  </si>
  <si>
    <t>22021197</t>
  </si>
  <si>
    <t>Lê Tiến Thực</t>
  </si>
  <si>
    <t>22021198</t>
  </si>
  <si>
    <t>Trần Văn Quang</t>
  </si>
  <si>
    <t>22021201</t>
  </si>
  <si>
    <t>Bùi Đức Duy</t>
  </si>
  <si>
    <t>22021203</t>
  </si>
  <si>
    <t>Nguyễn Tiến Dũng</t>
  </si>
  <si>
    <t>22021204</t>
  </si>
  <si>
    <t>Trịnh Quốc Khánh</t>
  </si>
  <si>
    <t>22021205</t>
  </si>
  <si>
    <t>Nguyễn Đình Trường</t>
  </si>
  <si>
    <t>22021206</t>
  </si>
  <si>
    <t>Nguyễn Đức Anh Tuấn</t>
  </si>
  <si>
    <t>22021208</t>
  </si>
  <si>
    <t>Trần Hậu Nam</t>
  </si>
  <si>
    <t>22021209</t>
  </si>
  <si>
    <t>Lê Quang Thắng</t>
  </si>
  <si>
    <t>22021210</t>
  </si>
  <si>
    <t>Hoàng Đức Bách</t>
  </si>
  <si>
    <t>22021211</t>
  </si>
  <si>
    <t>Nguyễn Việt Cường</t>
  </si>
  <si>
    <t>22021212</t>
  </si>
  <si>
    <t>Lê Vũ Việt Anh</t>
  </si>
  <si>
    <t>22021213</t>
  </si>
  <si>
    <t>Đặng Việt Thành</t>
  </si>
  <si>
    <t>22021214</t>
  </si>
  <si>
    <t>Triệu Minh Nhật</t>
  </si>
  <si>
    <t>22021215</t>
  </si>
  <si>
    <t>Lương Mạnh Linh</t>
  </si>
  <si>
    <t>22021216</t>
  </si>
  <si>
    <t>Hoàng Lê Kim Long</t>
  </si>
  <si>
    <t>22021217</t>
  </si>
  <si>
    <t>Lý Hồng Đức</t>
  </si>
  <si>
    <t>22021218</t>
  </si>
  <si>
    <t>Dương Minh Hoàng</t>
  </si>
  <si>
    <t>22021220</t>
  </si>
  <si>
    <t>Phạm Hồng Phúc</t>
  </si>
  <si>
    <t>22021222</t>
  </si>
  <si>
    <t>Lê Bá Quang Minh</t>
  </si>
  <si>
    <t>22021225</t>
  </si>
  <si>
    <t>Bùi Tùng Lâm</t>
  </si>
  <si>
    <t>22021226</t>
  </si>
  <si>
    <t>Quách Việt Anh</t>
  </si>
  <si>
    <t>Danh sách có 51 sinh viên./.</t>
  </si>
  <si>
    <t>LỚP QH-2022-I/CQ-I-IT15, HỌC KỲ 1, NĂM HỌC 2024-2025</t>
  </si>
  <si>
    <t>22021101</t>
  </si>
  <si>
    <t>Nguyễn Bằng Anh</t>
  </si>
  <si>
    <t>22021102</t>
  </si>
  <si>
    <t>22021106</t>
  </si>
  <si>
    <t>Nguyễn Minh Hiển</t>
  </si>
  <si>
    <t>22021108</t>
  </si>
  <si>
    <t>Vũ Huy Hoàng</t>
  </si>
  <si>
    <t>22021109</t>
  </si>
  <si>
    <t>22021113</t>
  </si>
  <si>
    <t>22021116</t>
  </si>
  <si>
    <t>Vũ Văn Minh</t>
  </si>
  <si>
    <t>22021120</t>
  </si>
  <si>
    <t>Nguyễn Văn Quang</t>
  </si>
  <si>
    <t>22021121</t>
  </si>
  <si>
    <t>Nguyễn Đăng Quân</t>
  </si>
  <si>
    <t>22021122</t>
  </si>
  <si>
    <t>Nguyễn Hồng Quân</t>
  </si>
  <si>
    <t>22021123</t>
  </si>
  <si>
    <t>Nguyễn Chí Thanh</t>
  </si>
  <si>
    <t>22021124</t>
  </si>
  <si>
    <t>Lưu Huy Thành</t>
  </si>
  <si>
    <t>22021125</t>
  </si>
  <si>
    <t>La Nguyễn Thị Trâm</t>
  </si>
  <si>
    <t>22021126</t>
  </si>
  <si>
    <t>Đặng Nguyễn Duy Trúc</t>
  </si>
  <si>
    <t>22021152</t>
  </si>
  <si>
    <t>Lôi Đình Nhất</t>
  </si>
  <si>
    <t>22021155</t>
  </si>
  <si>
    <t>Bùi Đức Đăng</t>
  </si>
  <si>
    <t>22021159</t>
  </si>
  <si>
    <t>Nguyễn Văn Sáng</t>
  </si>
  <si>
    <t>22021161</t>
  </si>
  <si>
    <t>Vũ Văn Hậu</t>
  </si>
  <si>
    <t>22021166</t>
  </si>
  <si>
    <t>Nguyễn Quang Ninh</t>
  </si>
  <si>
    <t>Danh sách có 19 sinh viên./.</t>
  </si>
  <si>
    <t>22026501</t>
  </si>
  <si>
    <t>Hoàng Công Vinh</t>
  </si>
  <si>
    <t>22026502</t>
  </si>
  <si>
    <t>Nguyễn Khánh Huyền</t>
  </si>
  <si>
    <t>22026503</t>
  </si>
  <si>
    <t>Thân Việt Anh</t>
  </si>
  <si>
    <t>22026505</t>
  </si>
  <si>
    <t>Tạ Duy Thuyên</t>
  </si>
  <si>
    <t>22026506</t>
  </si>
  <si>
    <t>Đoàn Trung Hiếu</t>
  </si>
  <si>
    <t>22026507</t>
  </si>
  <si>
    <t>Mai Tiến Mạnh</t>
  </si>
  <si>
    <t>22026508</t>
  </si>
  <si>
    <t>Khuất Bảo Nguyên</t>
  </si>
  <si>
    <t>22026509</t>
  </si>
  <si>
    <t>Nguyễn Hữu Thái</t>
  </si>
  <si>
    <t>22026510</t>
  </si>
  <si>
    <t>Nguyễn Quang Vũ</t>
  </si>
  <si>
    <t>22026511</t>
  </si>
  <si>
    <t>Phạm Đức Toàn</t>
  </si>
  <si>
    <t>22026512</t>
  </si>
  <si>
    <t>Đỗ Thu Trang</t>
  </si>
  <si>
    <t>22026513</t>
  </si>
  <si>
    <t>Trần Trung Hiếu</t>
  </si>
  <si>
    <t>22026514</t>
  </si>
  <si>
    <t>Nguyễn Thu Trang</t>
  </si>
  <si>
    <t>22026515</t>
  </si>
  <si>
    <t>Ngô Quốc An</t>
  </si>
  <si>
    <t>22026516</t>
  </si>
  <si>
    <t>Trần Bảo Ngọc</t>
  </si>
  <si>
    <t>22026518</t>
  </si>
  <si>
    <t>Nguyễn Việt Sơn</t>
  </si>
  <si>
    <t>22026519</t>
  </si>
  <si>
    <t>Vương Phương Thảo</t>
  </si>
  <si>
    <t>22026520</t>
  </si>
  <si>
    <t>Phạm Anh Quân</t>
  </si>
  <si>
    <t>22026521</t>
  </si>
  <si>
    <t>Nguyễn Tuấn Ngọc</t>
  </si>
  <si>
    <t>22026522</t>
  </si>
  <si>
    <t>22026523</t>
  </si>
  <si>
    <t>22026524</t>
  </si>
  <si>
    <t>Trần Quang Đạt</t>
  </si>
  <si>
    <t>22026525</t>
  </si>
  <si>
    <t>22026526</t>
  </si>
  <si>
    <t>Võ Quang Sáng</t>
  </si>
  <si>
    <t>22026527</t>
  </si>
  <si>
    <t>Bùi Ngọc Như Ý</t>
  </si>
  <si>
    <t>22026528</t>
  </si>
  <si>
    <t>Đỗ Hoài Nam</t>
  </si>
  <si>
    <t>22026529</t>
  </si>
  <si>
    <t>Tống Việt Tùng</t>
  </si>
  <si>
    <t>22026530</t>
  </si>
  <si>
    <t>Phùng Xuân Đạt</t>
  </si>
  <si>
    <t>22026531</t>
  </si>
  <si>
    <t>Lê Trọng Khánh</t>
  </si>
  <si>
    <t>22026532</t>
  </si>
  <si>
    <t>Nguyễn Hữu Cứ</t>
  </si>
  <si>
    <t>22026533</t>
  </si>
  <si>
    <t>Nguyễn Thái Dương</t>
  </si>
  <si>
    <t>22026534</t>
  </si>
  <si>
    <t>Nguyễn Hoàng Điệp</t>
  </si>
  <si>
    <t>22026535</t>
  </si>
  <si>
    <t>Nguyễn Quốc Vương</t>
  </si>
  <si>
    <t>22026536</t>
  </si>
  <si>
    <t>Trương Đức Quang</t>
  </si>
  <si>
    <t>22026537</t>
  </si>
  <si>
    <t>Đường Gia Bằng</t>
  </si>
  <si>
    <t>22026538</t>
  </si>
  <si>
    <t>Nông Xuân Bảo</t>
  </si>
  <si>
    <t>22026539</t>
  </si>
  <si>
    <t>Ngô Phương Hà</t>
  </si>
  <si>
    <t>22026540</t>
  </si>
  <si>
    <t>Nguyễn Quang Cường</t>
  </si>
  <si>
    <t>22026541</t>
  </si>
  <si>
    <t>Đinh Xuân Trường</t>
  </si>
  <si>
    <t>22026542</t>
  </si>
  <si>
    <t>Nguyễn Xuân Bách</t>
  </si>
  <si>
    <t>22026543</t>
  </si>
  <si>
    <t>Vũ Đức Tấn</t>
  </si>
  <si>
    <t>22026544</t>
  </si>
  <si>
    <t>Trần Tiến Anh</t>
  </si>
  <si>
    <t>22026545</t>
  </si>
  <si>
    <t>Vũ Đức Thắng</t>
  </si>
  <si>
    <t>22026546</t>
  </si>
  <si>
    <t>Phạm Quốc Anh</t>
  </si>
  <si>
    <t>22026547</t>
  </si>
  <si>
    <t>Trần Duy Toàn</t>
  </si>
  <si>
    <t>22026548</t>
  </si>
  <si>
    <t>Đào Giang An</t>
  </si>
  <si>
    <t>22026549</t>
  </si>
  <si>
    <t>Kiều Văn Tùng</t>
  </si>
  <si>
    <t>22026550</t>
  </si>
  <si>
    <t>Trần Đình Tuấn</t>
  </si>
  <si>
    <t>22026551</t>
  </si>
  <si>
    <t>Đỗ Hữu Hoàng Tùng</t>
  </si>
  <si>
    <t>22026552</t>
  </si>
  <si>
    <t>Nguyễn Văn Quân</t>
  </si>
  <si>
    <t>22026553</t>
  </si>
  <si>
    <t>22026554</t>
  </si>
  <si>
    <t>Quàng Thế Anh</t>
  </si>
  <si>
    <t>22026555</t>
  </si>
  <si>
    <t>22026556</t>
  </si>
  <si>
    <t>Nguyễn Việt Quang</t>
  </si>
  <si>
    <t>22026557</t>
  </si>
  <si>
    <t>22026558</t>
  </si>
  <si>
    <t>Cao Vân Anh</t>
  </si>
  <si>
    <t>22026559</t>
  </si>
  <si>
    <t>Nguyễn Thúy Quỳnh</t>
  </si>
  <si>
    <t>22026560</t>
  </si>
  <si>
    <t>Bùi Tuấn Anh</t>
  </si>
  <si>
    <t>22026562</t>
  </si>
  <si>
    <t>Nguyễn Công Khải</t>
  </si>
  <si>
    <t>22026563</t>
  </si>
  <si>
    <t>Lê Thị Hà Phương</t>
  </si>
  <si>
    <t>22026564</t>
  </si>
  <si>
    <t>Trần Linh Chi</t>
  </si>
  <si>
    <t>22026565</t>
  </si>
  <si>
    <t>Nguyễn Đăng Doanh</t>
  </si>
  <si>
    <t>22026566</t>
  </si>
  <si>
    <t>Nguyễn Hương Giang</t>
  </si>
  <si>
    <t>22026567</t>
  </si>
  <si>
    <t>Trần Mạnh Duy</t>
  </si>
  <si>
    <t>Danh sách có 64 sinh viên./.</t>
  </si>
  <si>
    <t>23020581</t>
  </si>
  <si>
    <t>Nguyễn Hải An</t>
  </si>
  <si>
    <t>23020582</t>
  </si>
  <si>
    <t>Nguyễn Ngọc Bảo An</t>
  </si>
  <si>
    <t>23020583</t>
  </si>
  <si>
    <t>23020584</t>
  </si>
  <si>
    <t>Lê Hoàng Anh</t>
  </si>
  <si>
    <t>23020585</t>
  </si>
  <si>
    <t>Nguyễn Quốc Anh</t>
  </si>
  <si>
    <t>23020586</t>
  </si>
  <si>
    <t>23020587</t>
  </si>
  <si>
    <t>Vũ Quốc Anh</t>
  </si>
  <si>
    <t>23020588</t>
  </si>
  <si>
    <t>Vũ Hoàng Ân</t>
  </si>
  <si>
    <t>23020590</t>
  </si>
  <si>
    <t>Vũ Mạnh Cường</t>
  </si>
  <si>
    <t>23020591</t>
  </si>
  <si>
    <t>Hoàng Khánh Chi</t>
  </si>
  <si>
    <t>23020592</t>
  </si>
  <si>
    <t>23020593</t>
  </si>
  <si>
    <t>Hoàng Quốc Dương</t>
  </si>
  <si>
    <t>23020594</t>
  </si>
  <si>
    <t>Dương Tiến Đạt</t>
  </si>
  <si>
    <t>23020595</t>
  </si>
  <si>
    <t>Trần Tuấn Đạt</t>
  </si>
  <si>
    <t>23020596</t>
  </si>
  <si>
    <t>Nguyễn Thành Đô</t>
  </si>
  <si>
    <t>23020598</t>
  </si>
  <si>
    <t>Đào Minh Đức</t>
  </si>
  <si>
    <t>23020599</t>
  </si>
  <si>
    <t>Đoàn Việt Đức</t>
  </si>
  <si>
    <t>23020600</t>
  </si>
  <si>
    <t>Lưu Minh Đức</t>
  </si>
  <si>
    <t>23020601</t>
  </si>
  <si>
    <t>Nguyễn Tuấn Đức</t>
  </si>
  <si>
    <t>23020602</t>
  </si>
  <si>
    <t>Vũ Ngọc Đức</t>
  </si>
  <si>
    <t>23020603</t>
  </si>
  <si>
    <t>Lê Thúy Hà</t>
  </si>
  <si>
    <t>23020604</t>
  </si>
  <si>
    <t>Phạm Bảo Hân</t>
  </si>
  <si>
    <t>23020605</t>
  </si>
  <si>
    <t>Vũ Văn Hiếu</t>
  </si>
  <si>
    <t>23020606</t>
  </si>
  <si>
    <t>Bùi Đức Hòa</t>
  </si>
  <si>
    <t>23020607</t>
  </si>
  <si>
    <t>Nguyễn Đức Hoan</t>
  </si>
  <si>
    <t>23020608</t>
  </si>
  <si>
    <t>Nguyễn Huy Hoàng</t>
  </si>
  <si>
    <t>23020610</t>
  </si>
  <si>
    <t>23020611</t>
  </si>
  <si>
    <t>Nguyễn Ngọc Huy</t>
  </si>
  <si>
    <t>23020612</t>
  </si>
  <si>
    <t>23020613</t>
  </si>
  <si>
    <t>Vũ Bá Huy</t>
  </si>
  <si>
    <t>23020614</t>
  </si>
  <si>
    <t>Đỗ Duy Kiên</t>
  </si>
  <si>
    <t>23020615</t>
  </si>
  <si>
    <t>Đỗ Ngọc Khánh</t>
  </si>
  <si>
    <t>23020616</t>
  </si>
  <si>
    <t>Nguyễn Văn Khoa</t>
  </si>
  <si>
    <t>23020618</t>
  </si>
  <si>
    <t>Phạm Hoàng Lâm</t>
  </si>
  <si>
    <t>23020619</t>
  </si>
  <si>
    <t>Nguyễn Văn Lập</t>
  </si>
  <si>
    <t>23020620</t>
  </si>
  <si>
    <t>Ngô Thị Thảo Linh</t>
  </si>
  <si>
    <t>23020621</t>
  </si>
  <si>
    <t>Nguyễn Thị Ngọc Linh</t>
  </si>
  <si>
    <t>23020622</t>
  </si>
  <si>
    <t>Vũ Trần Duy Linh</t>
  </si>
  <si>
    <t>23020623</t>
  </si>
  <si>
    <t>Nguyễn Phước Ngưỡng Long</t>
  </si>
  <si>
    <t>23020624</t>
  </si>
  <si>
    <t>Nguyễn Văn Lương</t>
  </si>
  <si>
    <t>23020625</t>
  </si>
  <si>
    <t>Nguyễn Bá Mạnh</t>
  </si>
  <si>
    <t>23020626</t>
  </si>
  <si>
    <t>Ma Đức Minh</t>
  </si>
  <si>
    <t>23020628</t>
  </si>
  <si>
    <t>Nguyễn Tuệ Minh</t>
  </si>
  <si>
    <t>23020629</t>
  </si>
  <si>
    <t>Nguyễn Vũ Minh</t>
  </si>
  <si>
    <t>23020630</t>
  </si>
  <si>
    <t>Vũ Thị Mừng</t>
  </si>
  <si>
    <t>23020631</t>
  </si>
  <si>
    <t>Đặng Phương Nam</t>
  </si>
  <si>
    <t>23020633</t>
  </si>
  <si>
    <t>Vũ Gia Hoàng Nhân</t>
  </si>
  <si>
    <t>23020634</t>
  </si>
  <si>
    <t>Hà Thị Kim Oanh</t>
  </si>
  <si>
    <t>23020636</t>
  </si>
  <si>
    <t>Nguyễn Hữu Hồng Phúc</t>
  </si>
  <si>
    <t>23020637</t>
  </si>
  <si>
    <t>Phạm Hoàng Phúc</t>
  </si>
  <si>
    <t>23020638</t>
  </si>
  <si>
    <t>Đặng Thu Phương</t>
  </si>
  <si>
    <t>23020639</t>
  </si>
  <si>
    <t>Hoàng Văn Minh Quang</t>
  </si>
  <si>
    <t>23020640</t>
  </si>
  <si>
    <t>Trương Gia Sinh</t>
  </si>
  <si>
    <t>23020641</t>
  </si>
  <si>
    <t>Nguyễn Quế Sơn</t>
  </si>
  <si>
    <t>23020642</t>
  </si>
  <si>
    <t>Nguyễn Bá Trọng Tín</t>
  </si>
  <si>
    <t>23020643</t>
  </si>
  <si>
    <t>Nguyễn Quốc Tuấn</t>
  </si>
  <si>
    <t>23020644</t>
  </si>
  <si>
    <t>Võ Hồng Thái</t>
  </si>
  <si>
    <t>23020645</t>
  </si>
  <si>
    <t>Phạm Phương Thảo</t>
  </si>
  <si>
    <t>23020646</t>
  </si>
  <si>
    <t>Bùi Minh Thắng</t>
  </si>
  <si>
    <t>23020647</t>
  </si>
  <si>
    <t>Khuất Đình Vinh</t>
  </si>
  <si>
    <t>23020648</t>
  </si>
  <si>
    <t>Đinh Minh Vũ</t>
  </si>
  <si>
    <t>Danh sách có 61 sinh viên./.</t>
  </si>
  <si>
    <t>23020507</t>
  </si>
  <si>
    <t>Đinh Văn An</t>
  </si>
  <si>
    <t>23020508</t>
  </si>
  <si>
    <t>Nguyễn Bình An</t>
  </si>
  <si>
    <t>23020509</t>
  </si>
  <si>
    <t>Nguyễn Trọng An</t>
  </si>
  <si>
    <t>23020510</t>
  </si>
  <si>
    <t>Lê Minh Anh</t>
  </si>
  <si>
    <t>23020511</t>
  </si>
  <si>
    <t>Lưu Minh Anh</t>
  </si>
  <si>
    <t>23020512</t>
  </si>
  <si>
    <t>23020513</t>
  </si>
  <si>
    <t>Nguyễn Hoàng Hà Anh</t>
  </si>
  <si>
    <t>23020514</t>
  </si>
  <si>
    <t>Phạm Thúc Việt Anh</t>
  </si>
  <si>
    <t>23020515</t>
  </si>
  <si>
    <t>Vũ Phúc Anh</t>
  </si>
  <si>
    <t>23020516</t>
  </si>
  <si>
    <t>Dương Thanh Bình</t>
  </si>
  <si>
    <t>23020517</t>
  </si>
  <si>
    <t>Trần Lê Cương</t>
  </si>
  <si>
    <t>23020518</t>
  </si>
  <si>
    <t>Đàm Đại Dũng</t>
  </si>
  <si>
    <t>23020519</t>
  </si>
  <si>
    <t>Ngô Tuấn Dũng</t>
  </si>
  <si>
    <t>23020520</t>
  </si>
  <si>
    <t>Nguyễn Mạnh Dũng</t>
  </si>
  <si>
    <t>23020522</t>
  </si>
  <si>
    <t>Phạm Khánh Duy</t>
  </si>
  <si>
    <t>23020523</t>
  </si>
  <si>
    <t>Nguyễn Hải Dương</t>
  </si>
  <si>
    <t>23020524</t>
  </si>
  <si>
    <t>Nguyễn Hữu Hải Đăng</t>
  </si>
  <si>
    <t>23020525</t>
  </si>
  <si>
    <t>Dương Nguyễn Minh Đức</t>
  </si>
  <si>
    <t>23020526</t>
  </si>
  <si>
    <t>Lã Minh Đức</t>
  </si>
  <si>
    <t>23020527</t>
  </si>
  <si>
    <t>Lê Xuân Đức</t>
  </si>
  <si>
    <t>23020528</t>
  </si>
  <si>
    <t>Mai Anh Đức</t>
  </si>
  <si>
    <t>23020529</t>
  </si>
  <si>
    <t>Đỗ Thị Thu Hà</t>
  </si>
  <si>
    <t>23020530</t>
  </si>
  <si>
    <t>Lê Thanh Hà</t>
  </si>
  <si>
    <t>23020531</t>
  </si>
  <si>
    <t>Nguyễn Mạnh Hà</t>
  </si>
  <si>
    <t>23020532</t>
  </si>
  <si>
    <t>23020533</t>
  </si>
  <si>
    <t>Nguyễn Thị Thanh Hiền</t>
  </si>
  <si>
    <t>23020534</t>
  </si>
  <si>
    <t>Nguyễn Huy Hiệp</t>
  </si>
  <si>
    <t>23020535</t>
  </si>
  <si>
    <t>Phạm Huy Hiếu</t>
  </si>
  <si>
    <t>23020536</t>
  </si>
  <si>
    <t>23020537</t>
  </si>
  <si>
    <t>Điền Mạnh Hùng</t>
  </si>
  <si>
    <t>23020538</t>
  </si>
  <si>
    <t>Đinh Tiến Hùng</t>
  </si>
  <si>
    <t>23020539</t>
  </si>
  <si>
    <t>Đặng Quốc Huy</t>
  </si>
  <si>
    <t>23020540</t>
  </si>
  <si>
    <t>Nguyễn Anh Huy</t>
  </si>
  <si>
    <t>23020541</t>
  </si>
  <si>
    <t>Phạm Ngọc Huyền</t>
  </si>
  <si>
    <t>23020542</t>
  </si>
  <si>
    <t>Phạm Việt Hưng</t>
  </si>
  <si>
    <t>23020543</t>
  </si>
  <si>
    <t>Trần Nhật Hưng</t>
  </si>
  <si>
    <t>23020544</t>
  </si>
  <si>
    <t>Nguyễn Xuân Trường Khải</t>
  </si>
  <si>
    <t>23020545</t>
  </si>
  <si>
    <t>23020546</t>
  </si>
  <si>
    <t>Vương Thùy Linh</t>
  </si>
  <si>
    <t>23020547</t>
  </si>
  <si>
    <t>23020548</t>
  </si>
  <si>
    <t>Phạm Hữu Mạnh</t>
  </si>
  <si>
    <t>23020549</t>
  </si>
  <si>
    <t>Bùi Huyền Mi</t>
  </si>
  <si>
    <t>23020550</t>
  </si>
  <si>
    <t>Doãn Đoàn Đức Minh</t>
  </si>
  <si>
    <t>23020551</t>
  </si>
  <si>
    <t>Giang Tuấn Minh</t>
  </si>
  <si>
    <t>23020553</t>
  </si>
  <si>
    <t>23020554</t>
  </si>
  <si>
    <t>Trần Đình Quang Minh</t>
  </si>
  <si>
    <t>23020555</t>
  </si>
  <si>
    <t>Nguyễn Thị Si My</t>
  </si>
  <si>
    <t>23020556</t>
  </si>
  <si>
    <t>Bùi Mạnh Nam</t>
  </si>
  <si>
    <t>23020557</t>
  </si>
  <si>
    <t>Nguyễn Nhật Nam</t>
  </si>
  <si>
    <t>23020559</t>
  </si>
  <si>
    <t>Lưu Đạt Tuấn Nghĩa</t>
  </si>
  <si>
    <t>23020560</t>
  </si>
  <si>
    <t>Trịnh Thanh Ngọc</t>
  </si>
  <si>
    <t>23020561</t>
  </si>
  <si>
    <t>23020562</t>
  </si>
  <si>
    <t>Trần Phương Phương</t>
  </si>
  <si>
    <t>23020563</t>
  </si>
  <si>
    <t>Lê Minh Quân</t>
  </si>
  <si>
    <t>23020564</t>
  </si>
  <si>
    <t>Trần Minh Quân</t>
  </si>
  <si>
    <t>23020565</t>
  </si>
  <si>
    <t>Đặng Anh Quế</t>
  </si>
  <si>
    <t>23020566</t>
  </si>
  <si>
    <t>Lê Hoàng San</t>
  </si>
  <si>
    <t>23020567</t>
  </si>
  <si>
    <t>Lê Văn Tâm</t>
  </si>
  <si>
    <t>23020568</t>
  </si>
  <si>
    <t>Ngô Thị Tâm</t>
  </si>
  <si>
    <t>23020569</t>
  </si>
  <si>
    <t>Phạm Thanh Tú</t>
  </si>
  <si>
    <t>23020570</t>
  </si>
  <si>
    <t>Nguyễn Tự Anh Tuấn</t>
  </si>
  <si>
    <t>23020571</t>
  </si>
  <si>
    <t>Nông Sơn Tùng</t>
  </si>
  <si>
    <t>23020572</t>
  </si>
  <si>
    <t>Vũ Thanh Tùng</t>
  </si>
  <si>
    <t>23020573</t>
  </si>
  <si>
    <t>Nguyễn Phương Thảo</t>
  </si>
  <si>
    <t>23020574</t>
  </si>
  <si>
    <t>Ngô Đức Thịnh</t>
  </si>
  <si>
    <t>23020576</t>
  </si>
  <si>
    <t>Vũ Tiến Tuấn Trung</t>
  </si>
  <si>
    <t>23020577</t>
  </si>
  <si>
    <t>Chu Anh Trường</t>
  </si>
  <si>
    <t>23020579</t>
  </si>
  <si>
    <t>23020580</t>
  </si>
  <si>
    <t>Phạm Quang Vinh</t>
  </si>
  <si>
    <t>Danh sách có 69 sinh viên./.</t>
  </si>
  <si>
    <t>23020402</t>
  </si>
  <si>
    <t>Đàm Văn Nam</t>
  </si>
  <si>
    <t>23021459</t>
  </si>
  <si>
    <t>Bùi Khánh An</t>
  </si>
  <si>
    <t>23021463</t>
  </si>
  <si>
    <t>Lê Đức Anh</t>
  </si>
  <si>
    <t>23021471</t>
  </si>
  <si>
    <t>Trần Quốc Việt Anh</t>
  </si>
  <si>
    <t>23021475</t>
  </si>
  <si>
    <t>Dương Gia Bảo</t>
  </si>
  <si>
    <t>23021479</t>
  </si>
  <si>
    <t>Nguyễn Đình Bình</t>
  </si>
  <si>
    <t>23021483</t>
  </si>
  <si>
    <t>Vũ Huy Công</t>
  </si>
  <si>
    <t>23021487</t>
  </si>
  <si>
    <t>23021491</t>
  </si>
  <si>
    <t>23021495</t>
  </si>
  <si>
    <t>Nguyễn Đức Dũng</t>
  </si>
  <si>
    <t>23021499</t>
  </si>
  <si>
    <t>Võ Minh Dũng</t>
  </si>
  <si>
    <t>23021503</t>
  </si>
  <si>
    <t>23021507</t>
  </si>
  <si>
    <t>Vũ Đức Duy</t>
  </si>
  <si>
    <t>23021515</t>
  </si>
  <si>
    <t>Đào Văn Đà</t>
  </si>
  <si>
    <t>23021519</t>
  </si>
  <si>
    <t>Lê Văn Đạt</t>
  </si>
  <si>
    <t>23021527</t>
  </si>
  <si>
    <t>Nguyễn Phan Đăng</t>
  </si>
  <si>
    <t>23021531</t>
  </si>
  <si>
    <t>23021535</t>
  </si>
  <si>
    <t>Phạm Sỹ Đức</t>
  </si>
  <si>
    <t>23021539</t>
  </si>
  <si>
    <t>Nguyễn Đăng Giáp</t>
  </si>
  <si>
    <t>23021543</t>
  </si>
  <si>
    <t>Tô Ngọc Hải</t>
  </si>
  <si>
    <t>23021551</t>
  </si>
  <si>
    <t>Nguyễn Quang Hiếu</t>
  </si>
  <si>
    <t>23021555</t>
  </si>
  <si>
    <t>Trần Đình Hiếu</t>
  </si>
  <si>
    <t>23021563</t>
  </si>
  <si>
    <t>Trần Hoàng</t>
  </si>
  <si>
    <t>23021567</t>
  </si>
  <si>
    <t>Nguyễn Công Mạnh Hùng</t>
  </si>
  <si>
    <t>23021571</t>
  </si>
  <si>
    <t>Bùi Quang Huy</t>
  </si>
  <si>
    <t>23021575</t>
  </si>
  <si>
    <t>23021579</t>
  </si>
  <si>
    <t>Tô Quang Huy</t>
  </si>
  <si>
    <t>23021583</t>
  </si>
  <si>
    <t>Nguyễn Đức Hưng</t>
  </si>
  <si>
    <t>23021587</t>
  </si>
  <si>
    <t>Trịnh Quang Hưng</t>
  </si>
  <si>
    <t>23021591</t>
  </si>
  <si>
    <t>Nguyễn Xuân Kiên</t>
  </si>
  <si>
    <t>23021595</t>
  </si>
  <si>
    <t>Phạm Công Khang</t>
  </si>
  <si>
    <t>23021599</t>
  </si>
  <si>
    <t>Trần Gia Khánh</t>
  </si>
  <si>
    <t>23021603</t>
  </si>
  <si>
    <t>Trần Lê Minh Khôi</t>
  </si>
  <si>
    <t>23021607</t>
  </si>
  <si>
    <t>Lê Thị Hoàng Linh</t>
  </si>
  <si>
    <t>23021611</t>
  </si>
  <si>
    <t>Vũ Thục Linh</t>
  </si>
  <si>
    <t>23021615</t>
  </si>
  <si>
    <t>Phạm Huy Châu Long</t>
  </si>
  <si>
    <t>23021619</t>
  </si>
  <si>
    <t>Nguyễn Văn Mạnh</t>
  </si>
  <si>
    <t>23021623</t>
  </si>
  <si>
    <t>Dương Đức Minh</t>
  </si>
  <si>
    <t>23021627</t>
  </si>
  <si>
    <t>Lò Châu Minh</t>
  </si>
  <si>
    <t>23021631</t>
  </si>
  <si>
    <t>23021635</t>
  </si>
  <si>
    <t>23021639</t>
  </si>
  <si>
    <t>Đào Phương Nam</t>
  </si>
  <si>
    <t>23021643</t>
  </si>
  <si>
    <t>23021647</t>
  </si>
  <si>
    <t>Hoàng Thị Thanh Nga</t>
  </si>
  <si>
    <t>23021651</t>
  </si>
  <si>
    <t>Trần Thành Nguyên</t>
  </si>
  <si>
    <t>23021663</t>
  </si>
  <si>
    <t>Nguyễn Tiến Phúc</t>
  </si>
  <si>
    <t>23021667</t>
  </si>
  <si>
    <t>Bùi Thu Phương</t>
  </si>
  <si>
    <t>23021671</t>
  </si>
  <si>
    <t>Lê Nhữ Quang</t>
  </si>
  <si>
    <t>23021675</t>
  </si>
  <si>
    <t>Nguyễn Đình Quốc</t>
  </si>
  <si>
    <t>23021679</t>
  </si>
  <si>
    <t>Lê Ngọc Quyết</t>
  </si>
  <si>
    <t>23021683</t>
  </si>
  <si>
    <t>Ngô Bá Sơn</t>
  </si>
  <si>
    <t>23021687</t>
  </si>
  <si>
    <t>Ngô Hoan Tài</t>
  </si>
  <si>
    <t>23021691</t>
  </si>
  <si>
    <t>Ngô Thế Tân</t>
  </si>
  <si>
    <t>23021695</t>
  </si>
  <si>
    <t>Lê Hoàng Tiến</t>
  </si>
  <si>
    <t>23021699</t>
  </si>
  <si>
    <t>Nguyễn Đức Toàn</t>
  </si>
  <si>
    <t>23021703</t>
  </si>
  <si>
    <t>Nhữ Đình Tú</t>
  </si>
  <si>
    <t>23021707</t>
  </si>
  <si>
    <t>Nguyễn Anh Tuấn</t>
  </si>
  <si>
    <t>23021711</t>
  </si>
  <si>
    <t>23021715</t>
  </si>
  <si>
    <t>23021719</t>
  </si>
  <si>
    <t>Nguyễn Xuân Thành</t>
  </si>
  <si>
    <t>23021723</t>
  </si>
  <si>
    <t>Nguyễn Việt Thắng</t>
  </si>
  <si>
    <t>23021727</t>
  </si>
  <si>
    <t>Phan Tiến Thịnh</t>
  </si>
  <si>
    <t>23021731</t>
  </si>
  <si>
    <t>Nguyễn Mai Thanh Thư</t>
  </si>
  <si>
    <t>23021735</t>
  </si>
  <si>
    <t>23021739</t>
  </si>
  <si>
    <t>Phan Trần Quang Trí</t>
  </si>
  <si>
    <t>23021743</t>
  </si>
  <si>
    <t>Đặng Phạm Trung</t>
  </si>
  <si>
    <t>23021747</t>
  </si>
  <si>
    <t>Vũ Nhật Tường Vân</t>
  </si>
  <si>
    <t>23021751</t>
  </si>
  <si>
    <t>Lê Duy Vũ</t>
  </si>
  <si>
    <t>23021755</t>
  </si>
  <si>
    <t>Nguyễn Diệu Mai Vy</t>
  </si>
  <si>
    <t>23021937</t>
  </si>
  <si>
    <t>Dương Tuấn Minh</t>
  </si>
  <si>
    <t>23021460</t>
  </si>
  <si>
    <t>Chung Thị Mai Anh</t>
  </si>
  <si>
    <t>23021464</t>
  </si>
  <si>
    <t>Lê Huy Anh</t>
  </si>
  <si>
    <t>23021468</t>
  </si>
  <si>
    <t>23021472</t>
  </si>
  <si>
    <t>Văn Lê Quốc Anh</t>
  </si>
  <si>
    <t>23021476</t>
  </si>
  <si>
    <t>Nguyễn Đức Bảo</t>
  </si>
  <si>
    <t>23021480</t>
  </si>
  <si>
    <t>23021484</t>
  </si>
  <si>
    <t>Đỗ Quang Cường</t>
  </si>
  <si>
    <t>23021492</t>
  </si>
  <si>
    <t>Đỗ Văn Dũng</t>
  </si>
  <si>
    <t>23021496</t>
  </si>
  <si>
    <t>Nguyễn Ngọc Dũng</t>
  </si>
  <si>
    <t>23021500</t>
  </si>
  <si>
    <t>Vũ Đăng Dũng</t>
  </si>
  <si>
    <t>23021504</t>
  </si>
  <si>
    <t>Nguyễn Ngọc Duy</t>
  </si>
  <si>
    <t>23021508</t>
  </si>
  <si>
    <t>Hoàng Thái Dương</t>
  </si>
  <si>
    <t>23021512</t>
  </si>
  <si>
    <t>Nguyễn Xuân Dương</t>
  </si>
  <si>
    <t>23021516</t>
  </si>
  <si>
    <t>Nguyễn Đăng Đạo</t>
  </si>
  <si>
    <t>23021520</t>
  </si>
  <si>
    <t>Nguyễn Bích Đạt</t>
  </si>
  <si>
    <t>23021524</t>
  </si>
  <si>
    <t>Vũ Tiến Đạt</t>
  </si>
  <si>
    <t>23021528</t>
  </si>
  <si>
    <t>Trần Văn Đông</t>
  </si>
  <si>
    <t>23021532</t>
  </si>
  <si>
    <t>23021536</t>
  </si>
  <si>
    <t>Trần Mạnh Đức</t>
  </si>
  <si>
    <t>23021540</t>
  </si>
  <si>
    <t>Nguyễn Văn Hà</t>
  </si>
  <si>
    <t>23021544</t>
  </si>
  <si>
    <t>Đào Danh Hào</t>
  </si>
  <si>
    <t>23021548</t>
  </si>
  <si>
    <t>Nguyễn Đình Hiếu</t>
  </si>
  <si>
    <t>23021552</t>
  </si>
  <si>
    <t>23021556</t>
  </si>
  <si>
    <t>Nguyễn Văn Hòa</t>
  </si>
  <si>
    <t>23021560</t>
  </si>
  <si>
    <t>Nguyễn Văn Hoàng</t>
  </si>
  <si>
    <t>23021564</t>
  </si>
  <si>
    <t>Trần Hữu Hoàng</t>
  </si>
  <si>
    <t>23021568</t>
  </si>
  <si>
    <t>Nguyễn Thế Hùng</t>
  </si>
  <si>
    <t>23021572</t>
  </si>
  <si>
    <t>Lương Quang Huy</t>
  </si>
  <si>
    <t>23021580</t>
  </si>
  <si>
    <t>Thiều Quang Huy</t>
  </si>
  <si>
    <t>23021584</t>
  </si>
  <si>
    <t>23021588</t>
  </si>
  <si>
    <t>Lương Đức Kiên</t>
  </si>
  <si>
    <t>23021592</t>
  </si>
  <si>
    <t>Bùi Thế Kiệt</t>
  </si>
  <si>
    <t>23021596</t>
  </si>
  <si>
    <t>Phạm Công Khanh</t>
  </si>
  <si>
    <t>23021600</t>
  </si>
  <si>
    <t>23021604</t>
  </si>
  <si>
    <t>Lê Thế Lâm</t>
  </si>
  <si>
    <t>23021608</t>
  </si>
  <si>
    <t>Ngô Thị Ngọc Linh</t>
  </si>
  <si>
    <t>23021612</t>
  </si>
  <si>
    <t>Vũ Thùy Linh</t>
  </si>
  <si>
    <t>23021616</t>
  </si>
  <si>
    <t>Đỗ Tiến Lộc</t>
  </si>
  <si>
    <t>23021620</t>
  </si>
  <si>
    <t>Thái Khắc Mạnh</t>
  </si>
  <si>
    <t>23021624</t>
  </si>
  <si>
    <t>Đặng Đức Minh</t>
  </si>
  <si>
    <t>23021628</t>
  </si>
  <si>
    <t>Nguyễn Đăng Nhật Minh</t>
  </si>
  <si>
    <t>23021632</t>
  </si>
  <si>
    <t>23021636</t>
  </si>
  <si>
    <t>Phan Đình Minh</t>
  </si>
  <si>
    <t>23021640</t>
  </si>
  <si>
    <t>Hoàng Khánh Nam</t>
  </si>
  <si>
    <t>23021644</t>
  </si>
  <si>
    <t>Nguyễn Trường Nam</t>
  </si>
  <si>
    <t>23021648</t>
  </si>
  <si>
    <t>Nguyễn Tuấn Nghĩa</t>
  </si>
  <si>
    <t>23021652</t>
  </si>
  <si>
    <t>Đoàn Khánh Nhật</t>
  </si>
  <si>
    <t>23021656</t>
  </si>
  <si>
    <t>Nguyễn Duy Phong</t>
  </si>
  <si>
    <t>23021660</t>
  </si>
  <si>
    <t>Đào Mạnh Phú</t>
  </si>
  <si>
    <t>23021664</t>
  </si>
  <si>
    <t>Nguyễn Văn Phúc</t>
  </si>
  <si>
    <t>23021668</t>
  </si>
  <si>
    <t>Nguyễn Thị Phương</t>
  </si>
  <si>
    <t>23021672</t>
  </si>
  <si>
    <t>Lê Tất Quân</t>
  </si>
  <si>
    <t>23021676</t>
  </si>
  <si>
    <t>Kiều Thiện Quý</t>
  </si>
  <si>
    <t>23021680</t>
  </si>
  <si>
    <t>Đặng Hoàng Sơn</t>
  </si>
  <si>
    <t>23021684</t>
  </si>
  <si>
    <t>23021692</t>
  </si>
  <si>
    <t>Nguyễn Đình Nhật Tân</t>
  </si>
  <si>
    <t>23021696</t>
  </si>
  <si>
    <t>Phạm Anh Tiến</t>
  </si>
  <si>
    <t>23021700</t>
  </si>
  <si>
    <t>Hồ Anh Tú</t>
  </si>
  <si>
    <t>23021704</t>
  </si>
  <si>
    <t>Dương Anh Tuấn</t>
  </si>
  <si>
    <t>23021708</t>
  </si>
  <si>
    <t>Nguyễn Lê Anh Tuấn</t>
  </si>
  <si>
    <t>23021712</t>
  </si>
  <si>
    <t>Ngô Sơn Tùng</t>
  </si>
  <si>
    <t>23021716</t>
  </si>
  <si>
    <t>Nguyễn Văn Thanh Tùng</t>
  </si>
  <si>
    <t>23021720</t>
  </si>
  <si>
    <t>Trần Duy Thành</t>
  </si>
  <si>
    <t>23021724</t>
  </si>
  <si>
    <t>Tô Quang Thắng</t>
  </si>
  <si>
    <t>23021732</t>
  </si>
  <si>
    <t>Lê Huy Thực</t>
  </si>
  <si>
    <t>23021736</t>
  </si>
  <si>
    <t>Nguyễn Thùy Trang</t>
  </si>
  <si>
    <t>23021740</t>
  </si>
  <si>
    <t>Cao Vũ Nhật Triều</t>
  </si>
  <si>
    <t>23021744</t>
  </si>
  <si>
    <t>Nguyễn Huy Trung</t>
  </si>
  <si>
    <t>23021752</t>
  </si>
  <si>
    <t>Nguyễn Tiến Vũ</t>
  </si>
  <si>
    <t>23021756</t>
  </si>
  <si>
    <t>Nguyễn Thị Hải Yến</t>
  </si>
  <si>
    <t>23021461</t>
  </si>
  <si>
    <t>Đặng Châu Anh</t>
  </si>
  <si>
    <t>23021465</t>
  </si>
  <si>
    <t>Lê Nguyên Anh</t>
  </si>
  <si>
    <t>23021469</t>
  </si>
  <si>
    <t>23021473</t>
  </si>
  <si>
    <t>23021477</t>
  </si>
  <si>
    <t>Nguyễn Văn Biển</t>
  </si>
  <si>
    <t>23021481</t>
  </si>
  <si>
    <t>Nguyễn Chí Công</t>
  </si>
  <si>
    <t>23021485</t>
  </si>
  <si>
    <t>Lê Đức Cường</t>
  </si>
  <si>
    <t>23021489</t>
  </si>
  <si>
    <t>Vũ Thị Kim Chi</t>
  </si>
  <si>
    <t>23021493</t>
  </si>
  <si>
    <t>Nguyễn Anh Dũng</t>
  </si>
  <si>
    <t>23021497</t>
  </si>
  <si>
    <t>23021501</t>
  </si>
  <si>
    <t>Lê Anh Duy</t>
  </si>
  <si>
    <t>23021505</t>
  </si>
  <si>
    <t>Phan Thanh Duy</t>
  </si>
  <si>
    <t>23021509</t>
  </si>
  <si>
    <t>Lê Tùng Dương</t>
  </si>
  <si>
    <t>23021513</t>
  </si>
  <si>
    <t>Phạm Ngọc Hải Dương</t>
  </si>
  <si>
    <t>23021517</t>
  </si>
  <si>
    <t>Đỗ Thành Đạt</t>
  </si>
  <si>
    <t>23021521</t>
  </si>
  <si>
    <t>23021525</t>
  </si>
  <si>
    <t>Đinh Hồng Đăng</t>
  </si>
  <si>
    <t>23021529</t>
  </si>
  <si>
    <t>Vũ Huy Đông</t>
  </si>
  <si>
    <t>23021533</t>
  </si>
  <si>
    <t>Nguyễn Kim Trung Đức</t>
  </si>
  <si>
    <t>23021537</t>
  </si>
  <si>
    <t>Trịnh Trung Đức</t>
  </si>
  <si>
    <t>23021541</t>
  </si>
  <si>
    <t>Phạm Việt Hà</t>
  </si>
  <si>
    <t>23021545</t>
  </si>
  <si>
    <t>23021549</t>
  </si>
  <si>
    <t>Nguyễn Hữu Hiếu</t>
  </si>
  <si>
    <t>23021553</t>
  </si>
  <si>
    <t>Phạm Trung Hiếu</t>
  </si>
  <si>
    <t>23021557</t>
  </si>
  <si>
    <t>Bùi Minh Hoàng</t>
  </si>
  <si>
    <t>23021561</t>
  </si>
  <si>
    <t>Nguyễn Văn Huy Hoàng</t>
  </si>
  <si>
    <t>23021565</t>
  </si>
  <si>
    <t>Đoàn Thái Hùng</t>
  </si>
  <si>
    <t>23021569</t>
  </si>
  <si>
    <t>Phạm Văn Hùng</t>
  </si>
  <si>
    <t>23021573</t>
  </si>
  <si>
    <t>Nguyễn Đăng Huy</t>
  </si>
  <si>
    <t>23021581</t>
  </si>
  <si>
    <t>Trần Tuấn Huy</t>
  </si>
  <si>
    <t>23021585</t>
  </si>
  <si>
    <t>Quách Thanh Hưng</t>
  </si>
  <si>
    <t>23021589</t>
  </si>
  <si>
    <t>Nguyễn Trung Kiên</t>
  </si>
  <si>
    <t>23021593</t>
  </si>
  <si>
    <t>Lê Quang Khải</t>
  </si>
  <si>
    <t>23021597</t>
  </si>
  <si>
    <t>Phạm Hoàng An Khánh</t>
  </si>
  <si>
    <t>23021601</t>
  </si>
  <si>
    <t>Trương Mạnh Khiêm</t>
  </si>
  <si>
    <t>23021605</t>
  </si>
  <si>
    <t>Bùi Quang Linh</t>
  </si>
  <si>
    <t>23021609</t>
  </si>
  <si>
    <t>Nguyễn Phương Linh</t>
  </si>
  <si>
    <t>23021613</t>
  </si>
  <si>
    <t>Đào Hồng Lĩnh</t>
  </si>
  <si>
    <t>23021617</t>
  </si>
  <si>
    <t>Nguyễn Hữu Lưu</t>
  </si>
  <si>
    <t>23021621</t>
  </si>
  <si>
    <t>Lê Quang Miền</t>
  </si>
  <si>
    <t>23021625</t>
  </si>
  <si>
    <t>Đinh Công Minh</t>
  </si>
  <si>
    <t>23021629</t>
  </si>
  <si>
    <t>Nguyễn Giang Minh</t>
  </si>
  <si>
    <t>23021633</t>
  </si>
  <si>
    <t>23021641</t>
  </si>
  <si>
    <t>Lê Hoài Nam</t>
  </si>
  <si>
    <t>23021645</t>
  </si>
  <si>
    <t>Quách Thành Nam</t>
  </si>
  <si>
    <t>23021649</t>
  </si>
  <si>
    <t>Hồ Văn Tiến Nguyên</t>
  </si>
  <si>
    <t>23021653</t>
  </si>
  <si>
    <t>Mạch Trần Quang Nhật</t>
  </si>
  <si>
    <t>23021657</t>
  </si>
  <si>
    <t>Trần Xuân Phong</t>
  </si>
  <si>
    <t>23021661</t>
  </si>
  <si>
    <t>23021665</t>
  </si>
  <si>
    <t>Nguyễn Thành Phước</t>
  </si>
  <si>
    <t>23021669</t>
  </si>
  <si>
    <t>23021673</t>
  </si>
  <si>
    <t>Phạm Minh Quân</t>
  </si>
  <si>
    <t>23021677</t>
  </si>
  <si>
    <t>Lê Ngọc Quý</t>
  </si>
  <si>
    <t>23021681</t>
  </si>
  <si>
    <t>Hà Xuân Sơn</t>
  </si>
  <si>
    <t>23021685</t>
  </si>
  <si>
    <t>Nguyễn Quang Bảo Sơn</t>
  </si>
  <si>
    <t>23021693</t>
  </si>
  <si>
    <t>Triệu Cao Tấn</t>
  </si>
  <si>
    <t>23021697</t>
  </si>
  <si>
    <t>Trịnh Hải Tiến</t>
  </si>
  <si>
    <t>23021701</t>
  </si>
  <si>
    <t>Lý Đức Tú</t>
  </si>
  <si>
    <t>23021705</t>
  </si>
  <si>
    <t>Lê Văn Tuấn</t>
  </si>
  <si>
    <t>23021709</t>
  </si>
  <si>
    <t>23021713</t>
  </si>
  <si>
    <t>Nguyễn Khánh Tùng</t>
  </si>
  <si>
    <t>23021717</t>
  </si>
  <si>
    <t>Nguyễn Thị Thanh Tuyền</t>
  </si>
  <si>
    <t>23021721</t>
  </si>
  <si>
    <t>Đỗ Phương Thảo</t>
  </si>
  <si>
    <t>23021725</t>
  </si>
  <si>
    <t>23021733</t>
  </si>
  <si>
    <t>Nguyễn Đoàn Hoài Thương</t>
  </si>
  <si>
    <t>23021737</t>
  </si>
  <si>
    <t>Nguyễn Văn Tráng</t>
  </si>
  <si>
    <t>23021741</t>
  </si>
  <si>
    <t>Bùi Đức Trọng</t>
  </si>
  <si>
    <t>23021745</t>
  </si>
  <si>
    <t>Nguyễn Văn Trung</t>
  </si>
  <si>
    <t>23021749</t>
  </si>
  <si>
    <t>Trần Văn Vinh</t>
  </si>
  <si>
    <t>23021757</t>
  </si>
  <si>
    <t>Nguyễn Thị Ngọc Yến</t>
  </si>
  <si>
    <t>23021462</t>
  </si>
  <si>
    <t>Khổng Quốc Anh</t>
  </si>
  <si>
    <t>23021466</t>
  </si>
  <si>
    <t>Nguyễn Hồng Anh</t>
  </si>
  <si>
    <t>23021470</t>
  </si>
  <si>
    <t>Trần Hoàng Mai Anh</t>
  </si>
  <si>
    <t>23021474</t>
  </si>
  <si>
    <t>23021478</t>
  </si>
  <si>
    <t>Bùi Phúc Bình</t>
  </si>
  <si>
    <t>23021482</t>
  </si>
  <si>
    <t>Nguyễn Đức Công</t>
  </si>
  <si>
    <t>23021486</t>
  </si>
  <si>
    <t>Nguyễn Lê Việt Cường</t>
  </si>
  <si>
    <t>23021490</t>
  </si>
  <si>
    <t>Bùi Anh Chiến</t>
  </si>
  <si>
    <t>23021494</t>
  </si>
  <si>
    <t>23021498</t>
  </si>
  <si>
    <t>23021502</t>
  </si>
  <si>
    <t>23021506</t>
  </si>
  <si>
    <t>Trần Ánh Duy</t>
  </si>
  <si>
    <t>23021510</t>
  </si>
  <si>
    <t>23021514</t>
  </si>
  <si>
    <t>Trần Bình Dương</t>
  </si>
  <si>
    <t>23021518</t>
  </si>
  <si>
    <t>Hoàng Thành Đạt</t>
  </si>
  <si>
    <t>23021522</t>
  </si>
  <si>
    <t>23021526</t>
  </si>
  <si>
    <t>Đỗ Hải Đăng</t>
  </si>
  <si>
    <t>23021530</t>
  </si>
  <si>
    <t>Đỗ Trung Đức</t>
  </si>
  <si>
    <t>23021534</t>
  </si>
  <si>
    <t>Nguyễn Tư Đức</t>
  </si>
  <si>
    <t>23021538</t>
  </si>
  <si>
    <t>Cao Hương Giang</t>
  </si>
  <si>
    <t>23021542</t>
  </si>
  <si>
    <t>Nguyễn Trung Hải</t>
  </si>
  <si>
    <t>23021546</t>
  </si>
  <si>
    <t>Đậu Đức Hiếu</t>
  </si>
  <si>
    <t>23021550</t>
  </si>
  <si>
    <t>23021554</t>
  </si>
  <si>
    <t>23021558</t>
  </si>
  <si>
    <t>Đoàn Minh Hoàng</t>
  </si>
  <si>
    <t>23021562</t>
  </si>
  <si>
    <t>Phạm Ngọc Huy Hoàng</t>
  </si>
  <si>
    <t>23021566</t>
  </si>
  <si>
    <t>Lưu Văn Hùng</t>
  </si>
  <si>
    <t>23021570</t>
  </si>
  <si>
    <t>Tống Đức Hùng</t>
  </si>
  <si>
    <t>23021574</t>
  </si>
  <si>
    <t>Nguyễn Đình Quốc Huy</t>
  </si>
  <si>
    <t>23021578</t>
  </si>
  <si>
    <t>Nguyễn Nhất Huy</t>
  </si>
  <si>
    <t>23021582</t>
  </si>
  <si>
    <t>Nguyễn Ngọc Huyền</t>
  </si>
  <si>
    <t>23021586</t>
  </si>
  <si>
    <t>Trần Việt Hưng</t>
  </si>
  <si>
    <t>23021590</t>
  </si>
  <si>
    <t>23021594</t>
  </si>
  <si>
    <t>Nguyễn Anh Khang</t>
  </si>
  <si>
    <t>23021598</t>
  </si>
  <si>
    <t>23021602</t>
  </si>
  <si>
    <t>Lê Nho Khoa</t>
  </si>
  <si>
    <t>23021606</t>
  </si>
  <si>
    <t>Lê Huyền Linh</t>
  </si>
  <si>
    <t>23021610</t>
  </si>
  <si>
    <t>Nguyễn Thùy Linh</t>
  </si>
  <si>
    <t>23021614</t>
  </si>
  <si>
    <t>Đặng Tuấn Long</t>
  </si>
  <si>
    <t>23021618</t>
  </si>
  <si>
    <t>Đào Đức Mạnh</t>
  </si>
  <si>
    <t>23021622</t>
  </si>
  <si>
    <t>23021630</t>
  </si>
  <si>
    <t>23021634</t>
  </si>
  <si>
    <t>23021638</t>
  </si>
  <si>
    <t>Vũ Nguyễn Trường Minh</t>
  </si>
  <si>
    <t>23021642</t>
  </si>
  <si>
    <t>Lê Thanh Nam</t>
  </si>
  <si>
    <t>23021646</t>
  </si>
  <si>
    <t>Trần Minh Nam</t>
  </si>
  <si>
    <t>23021650</t>
  </si>
  <si>
    <t>Phạm Văn Nguyên</t>
  </si>
  <si>
    <t>23021654</t>
  </si>
  <si>
    <t>Phan Đăng Nhật</t>
  </si>
  <si>
    <t>23021658</t>
  </si>
  <si>
    <t>Vũ Cao Phong</t>
  </si>
  <si>
    <t>23021662</t>
  </si>
  <si>
    <t>Nguyễn Minh Phúc</t>
  </si>
  <si>
    <t>23021666</t>
  </si>
  <si>
    <t>Bùi Hải Phương</t>
  </si>
  <si>
    <t>23021674</t>
  </si>
  <si>
    <t>Thạch Minh Quân</t>
  </si>
  <si>
    <t>23021678</t>
  </si>
  <si>
    <t>Phạm Văn Quyền</t>
  </si>
  <si>
    <t>23021682</t>
  </si>
  <si>
    <t>Lê Sĩ Thái Sơn</t>
  </si>
  <si>
    <t>23021686</t>
  </si>
  <si>
    <t>Nguyễn Trường Sơn</t>
  </si>
  <si>
    <t>23021690</t>
  </si>
  <si>
    <t>Đào Ngọc Tân</t>
  </si>
  <si>
    <t>23021694</t>
  </si>
  <si>
    <t>Nguyễn Văn Tiền</t>
  </si>
  <si>
    <t>23021698</t>
  </si>
  <si>
    <t>Nguyễn Cảnh Toàn</t>
  </si>
  <si>
    <t>23021702</t>
  </si>
  <si>
    <t>Ngô Anh Tú</t>
  </si>
  <si>
    <t>23021706</t>
  </si>
  <si>
    <t>23021710</t>
  </si>
  <si>
    <t>23021714</t>
  </si>
  <si>
    <t>23021722</t>
  </si>
  <si>
    <t>Kiều Đức Thắng</t>
  </si>
  <si>
    <t>23021726</t>
  </si>
  <si>
    <t>23021730</t>
  </si>
  <si>
    <t>Ngọ Viết Thuyết</t>
  </si>
  <si>
    <t>23021734</t>
  </si>
  <si>
    <t>Nguyễn Thị Thương</t>
  </si>
  <si>
    <t>23021738</t>
  </si>
  <si>
    <t>Nguyễn Thời Trí</t>
  </si>
  <si>
    <t>23021746</t>
  </si>
  <si>
    <t>Mai Đức Văn</t>
  </si>
  <si>
    <t>23021750</t>
  </si>
  <si>
    <t>Đào Lê Long Vũ</t>
  </si>
  <si>
    <t>23021754</t>
  </si>
  <si>
    <t>Nguyễn Văn Vượng</t>
  </si>
  <si>
    <t>23020001</t>
  </si>
  <si>
    <t>23020004</t>
  </si>
  <si>
    <t>Lê Đức Hoàng Anh</t>
  </si>
  <si>
    <t>23020007</t>
  </si>
  <si>
    <t>23020010</t>
  </si>
  <si>
    <t>Phạm Tuấn Anh</t>
  </si>
  <si>
    <t>23020013</t>
  </si>
  <si>
    <t>Lê Tuấn Cảnh</t>
  </si>
  <si>
    <t>23020016</t>
  </si>
  <si>
    <t>23020019</t>
  </si>
  <si>
    <t>Nguyễn Văn Cường</t>
  </si>
  <si>
    <t>23020022</t>
  </si>
  <si>
    <t>Đào Nắng Dịu</t>
  </si>
  <si>
    <t>23020025</t>
  </si>
  <si>
    <t>Mai Tiến Dũng</t>
  </si>
  <si>
    <t>23020028</t>
  </si>
  <si>
    <t>Nguyễn Xuân Dũng</t>
  </si>
  <si>
    <t>23020031</t>
  </si>
  <si>
    <t>Vũ Xuân Dũng</t>
  </si>
  <si>
    <t>23020034</t>
  </si>
  <si>
    <t>Nguyễn Nho Dương</t>
  </si>
  <si>
    <t>23020037</t>
  </si>
  <si>
    <t>23020040</t>
  </si>
  <si>
    <t>Trần Thành Đạt</t>
  </si>
  <si>
    <t>23020043</t>
  </si>
  <si>
    <t>Trần Quang Đỉnh</t>
  </si>
  <si>
    <t>23020046</t>
  </si>
  <si>
    <t>Hoàng Hữu Đức</t>
  </si>
  <si>
    <t>23020049</t>
  </si>
  <si>
    <t>Nguyễn Minh Đức</t>
  </si>
  <si>
    <t>23020055</t>
  </si>
  <si>
    <t>Nguyễn Minh Hải</t>
  </si>
  <si>
    <t>23020058</t>
  </si>
  <si>
    <t>Trương Văn Hải</t>
  </si>
  <si>
    <t>23020061</t>
  </si>
  <si>
    <t>Trần Trung Hậu</t>
  </si>
  <si>
    <t>23020064</t>
  </si>
  <si>
    <t>Vũ Minh Hiến</t>
  </si>
  <si>
    <t>23020067</t>
  </si>
  <si>
    <t>Nguyễn Như Hiếu</t>
  </si>
  <si>
    <t>23020070</t>
  </si>
  <si>
    <t>23020073</t>
  </si>
  <si>
    <t>Trần Hữu Huy Hoàng</t>
  </si>
  <si>
    <t>23020079</t>
  </si>
  <si>
    <t>Bùi An Huy</t>
  </si>
  <si>
    <t>23020082</t>
  </si>
  <si>
    <t>Nguyễn Quốc Huy</t>
  </si>
  <si>
    <t>23020085</t>
  </si>
  <si>
    <t>23020088</t>
  </si>
  <si>
    <t>Phạm Nam Khánh</t>
  </si>
  <si>
    <t>23020094</t>
  </si>
  <si>
    <t>Tôn Thiện Khỏe</t>
  </si>
  <si>
    <t>23020100</t>
  </si>
  <si>
    <t>Lê Đình Nhật Linh</t>
  </si>
  <si>
    <t>23020103</t>
  </si>
  <si>
    <t>23020109</t>
  </si>
  <si>
    <t>Vũ Văn Mạnh</t>
  </si>
  <si>
    <t>23020112</t>
  </si>
  <si>
    <t>Hoàng Lê Minh</t>
  </si>
  <si>
    <t>23020115</t>
  </si>
  <si>
    <t>23020118</t>
  </si>
  <si>
    <t>Phạm Văn Minh</t>
  </si>
  <si>
    <t>23020121</t>
  </si>
  <si>
    <t>23020124</t>
  </si>
  <si>
    <t>Lê Tuấn Nghĩa</t>
  </si>
  <si>
    <t>23020127</t>
  </si>
  <si>
    <t>Dương Khôi Nguyên</t>
  </si>
  <si>
    <t>23020130</t>
  </si>
  <si>
    <t>Hoàng Ngọc Nhi</t>
  </si>
  <si>
    <t>23020133</t>
  </si>
  <si>
    <t>Hoàng Văn Phú</t>
  </si>
  <si>
    <t>23020136</t>
  </si>
  <si>
    <t>23020139</t>
  </si>
  <si>
    <t>Hoàng Trung Quân</t>
  </si>
  <si>
    <t>23020142</t>
  </si>
  <si>
    <t>Vũ Minh Quân</t>
  </si>
  <si>
    <t>23020145</t>
  </si>
  <si>
    <t>Trần Đình Phước Sơn</t>
  </si>
  <si>
    <t>23020148</t>
  </si>
  <si>
    <t>Nguyễn Chi Tú</t>
  </si>
  <si>
    <t>23020151</t>
  </si>
  <si>
    <t>Đoàn Văn Tuyền</t>
  </si>
  <si>
    <t>23020154</t>
  </si>
  <si>
    <t>Lê Kim Thành</t>
  </si>
  <si>
    <t>23020157</t>
  </si>
  <si>
    <t>Trần Thị Phương Thảo</t>
  </si>
  <si>
    <t>23020160</t>
  </si>
  <si>
    <t>Phạm Đức Thiện</t>
  </si>
  <si>
    <t>23020163</t>
  </si>
  <si>
    <t>Phan Bá Thọ</t>
  </si>
  <si>
    <t>23020166</t>
  </si>
  <si>
    <t>Lưu Trung Trực</t>
  </si>
  <si>
    <t>23020169</t>
  </si>
  <si>
    <t>Lê Hoàng Việt</t>
  </si>
  <si>
    <t>23020172</t>
  </si>
  <si>
    <t>Phạm Tuấn Việt</t>
  </si>
  <si>
    <t>23020175</t>
  </si>
  <si>
    <t>Lương Thành Vinh</t>
  </si>
  <si>
    <t>23021941</t>
  </si>
  <si>
    <t>Phoutthavong Xayavong</t>
  </si>
  <si>
    <t>Danh sách có 55 sinh viên./.</t>
  </si>
  <si>
    <t>23020002</t>
  </si>
  <si>
    <t>Nguyễn Văn An</t>
  </si>
  <si>
    <t>23020005</t>
  </si>
  <si>
    <t>23020008</t>
  </si>
  <si>
    <t>Nguyễn Ngọc Tuấn Anh</t>
  </si>
  <si>
    <t>23020011</t>
  </si>
  <si>
    <t>23020014</t>
  </si>
  <si>
    <t>Hà Vũ Công</t>
  </si>
  <si>
    <t>23020017</t>
  </si>
  <si>
    <t>Nguyễn Phú Cường</t>
  </si>
  <si>
    <t>23020020</t>
  </si>
  <si>
    <t>Đinh Văn Quốc Chưởng</t>
  </si>
  <si>
    <t>23020023</t>
  </si>
  <si>
    <t>Trần Đăng Duật</t>
  </si>
  <si>
    <t>23020026</t>
  </si>
  <si>
    <t>23020029</t>
  </si>
  <si>
    <t>Phạm Hùng Dũng</t>
  </si>
  <si>
    <t>23020032</t>
  </si>
  <si>
    <t>Mai Đức Duy</t>
  </si>
  <si>
    <t>23020035</t>
  </si>
  <si>
    <t>Trịnh Bình Dương</t>
  </si>
  <si>
    <t>23020038</t>
  </si>
  <si>
    <t>Nguyễn Đình Đạt</t>
  </si>
  <si>
    <t>23020041</t>
  </si>
  <si>
    <t>Đoàn Đình Đăng</t>
  </si>
  <si>
    <t>23020044</t>
  </si>
  <si>
    <t>Lê Duy Đông</t>
  </si>
  <si>
    <t>23020047</t>
  </si>
  <si>
    <t>23020053</t>
  </si>
  <si>
    <t>Nguyễn Trường Giang</t>
  </si>
  <si>
    <t>23020056</t>
  </si>
  <si>
    <t>23020059</t>
  </si>
  <si>
    <t>Võ Văn Hải</t>
  </si>
  <si>
    <t>23020062</t>
  </si>
  <si>
    <t>23020065</t>
  </si>
  <si>
    <t>Bùi Trung Hiếu</t>
  </si>
  <si>
    <t>23020068</t>
  </si>
  <si>
    <t>Nguyễn Phúc Hiếu</t>
  </si>
  <si>
    <t>23020071</t>
  </si>
  <si>
    <t>Trịnh Xuân Hóa</t>
  </si>
  <si>
    <t>23020074</t>
  </si>
  <si>
    <t>Bùi Thái Học</t>
  </si>
  <si>
    <t>23020077</t>
  </si>
  <si>
    <t>Nguyễn Phi Hùng</t>
  </si>
  <si>
    <t>23020080</t>
  </si>
  <si>
    <t>Đinh Viết Huy</t>
  </si>
  <si>
    <t>23020083</t>
  </si>
  <si>
    <t>Nguyễn Thị Huyền</t>
  </si>
  <si>
    <t>23020086</t>
  </si>
  <si>
    <t>23020089</t>
  </si>
  <si>
    <t>Phan Duy Khánh</t>
  </si>
  <si>
    <t>23020092</t>
  </si>
  <si>
    <t>Lê Văn Khoa</t>
  </si>
  <si>
    <t>23020095</t>
  </si>
  <si>
    <t>Nguyễn Duy Lâm</t>
  </si>
  <si>
    <t>23020098</t>
  </si>
  <si>
    <t>Lê Bảo Lân</t>
  </si>
  <si>
    <t>23020101</t>
  </si>
  <si>
    <t>23020104</t>
  </si>
  <si>
    <t>23020107</t>
  </si>
  <si>
    <t>Nguyễn Sỹ Mạnh</t>
  </si>
  <si>
    <t>23020110</t>
  </si>
  <si>
    <t>Dương Đình Minh</t>
  </si>
  <si>
    <t>23020116</t>
  </si>
  <si>
    <t>Nguyễn Quốc Minh</t>
  </si>
  <si>
    <t>23020119</t>
  </si>
  <si>
    <t>Trần Văn Minh</t>
  </si>
  <si>
    <t>23020122</t>
  </si>
  <si>
    <t>Phùng Hải Nam</t>
  </si>
  <si>
    <t>23020125</t>
  </si>
  <si>
    <t>Nguyễn Đỗ Trọng Nghĩa</t>
  </si>
  <si>
    <t>23020128</t>
  </si>
  <si>
    <t>Bùi Đức Nhật</t>
  </si>
  <si>
    <t>23020131</t>
  </si>
  <si>
    <t>Nguyễn Ngọc Phát</t>
  </si>
  <si>
    <t>23020134</t>
  </si>
  <si>
    <t>Phan Thanh Phú</t>
  </si>
  <si>
    <t>23020137</t>
  </si>
  <si>
    <t>23020140</t>
  </si>
  <si>
    <t>Lương Duy Quân</t>
  </si>
  <si>
    <t>23020143</t>
  </si>
  <si>
    <t>Trần Văn Quyết</t>
  </si>
  <si>
    <t>23020146</t>
  </si>
  <si>
    <t>Đặng Anh Tôn</t>
  </si>
  <si>
    <t>23020149</t>
  </si>
  <si>
    <t>Lê Minh Tuấn</t>
  </si>
  <si>
    <t>23020152</t>
  </si>
  <si>
    <t>Cao Trần Hà Thái</t>
  </si>
  <si>
    <t>23020155</t>
  </si>
  <si>
    <t>Trần Quang Thành</t>
  </si>
  <si>
    <t>23020158</t>
  </si>
  <si>
    <t>Đỗ Đức Thắng</t>
  </si>
  <si>
    <t>23020161</t>
  </si>
  <si>
    <t>Quách Đức Thiện</t>
  </si>
  <si>
    <t>23020164</t>
  </si>
  <si>
    <t>Phạm Minh Thông</t>
  </si>
  <si>
    <t>23020167</t>
  </si>
  <si>
    <t>23020170</t>
  </si>
  <si>
    <t>Nguyễn Hoàng Việt</t>
  </si>
  <si>
    <t>23020173</t>
  </si>
  <si>
    <t>Phan Văn Việt</t>
  </si>
  <si>
    <t>23020176</t>
  </si>
  <si>
    <t>Nguyễn Đức Vinh</t>
  </si>
  <si>
    <t>23020003</t>
  </si>
  <si>
    <t>Phan Tất An</t>
  </si>
  <si>
    <t>23020006</t>
  </si>
  <si>
    <t>Mai Khả Anh</t>
  </si>
  <si>
    <t>23020009</t>
  </si>
  <si>
    <t>Nguyễn Phi Anh</t>
  </si>
  <si>
    <t>23020012</t>
  </si>
  <si>
    <t>Hoàng Quốc Bảo</t>
  </si>
  <si>
    <t>23020015</t>
  </si>
  <si>
    <t>Nguyễn Văn Cử</t>
  </si>
  <si>
    <t>23020018</t>
  </si>
  <si>
    <t>Nguyễn Thạc Cường</t>
  </si>
  <si>
    <t>23020021</t>
  </si>
  <si>
    <t>Nguyễn Ngọc Dinh</t>
  </si>
  <si>
    <t>23020024</t>
  </si>
  <si>
    <t>Bùi Hùng Dũng</t>
  </si>
  <si>
    <t>23020030</t>
  </si>
  <si>
    <t>Phùng Tiến Dũng</t>
  </si>
  <si>
    <t>23020033</t>
  </si>
  <si>
    <t>Trương Quang Duy</t>
  </si>
  <si>
    <t>23020036</t>
  </si>
  <si>
    <t>Nguyễn Văn Đại</t>
  </si>
  <si>
    <t>23020039</t>
  </si>
  <si>
    <t>Nguyễn Đức Đạt</t>
  </si>
  <si>
    <t>23020042</t>
  </si>
  <si>
    <t>23020045</t>
  </si>
  <si>
    <t>23020048</t>
  </si>
  <si>
    <t>Lê Phan Trí Đức</t>
  </si>
  <si>
    <t>23020051</t>
  </si>
  <si>
    <t>Nguyễn Hà Giang</t>
  </si>
  <si>
    <t>23020054</t>
  </si>
  <si>
    <t>Trần Thị Hà Giang</t>
  </si>
  <si>
    <t>23020057</t>
  </si>
  <si>
    <t>Nguyễn Thanh Hải</t>
  </si>
  <si>
    <t>23020060</t>
  </si>
  <si>
    <t>Nguyễn Anh Hào</t>
  </si>
  <si>
    <t>23020063</t>
  </si>
  <si>
    <t>Nguyễn Trung Hiển</t>
  </si>
  <si>
    <t>23020066</t>
  </si>
  <si>
    <t>Đặng Vũ Minh Hiếu</t>
  </si>
  <si>
    <t>23020069</t>
  </si>
  <si>
    <t>Nguyễn Trọng Hiếu</t>
  </si>
  <si>
    <t>23020075</t>
  </si>
  <si>
    <t>Hà Mạnh Hùng</t>
  </si>
  <si>
    <t>23020078</t>
  </si>
  <si>
    <t>Nguyễn Tường Hùng</t>
  </si>
  <si>
    <t>23020081</t>
  </si>
  <si>
    <t>23020084</t>
  </si>
  <si>
    <t>Phạm Quang Hưng</t>
  </si>
  <si>
    <t>23020087</t>
  </si>
  <si>
    <t>Trần Trung Kiên</t>
  </si>
  <si>
    <t>23020090</t>
  </si>
  <si>
    <t>Trần Phương Khánh</t>
  </si>
  <si>
    <t>23020093</t>
  </si>
  <si>
    <t>Nguyễn Đăng Khoa</t>
  </si>
  <si>
    <t>23020096</t>
  </si>
  <si>
    <t>23020099</t>
  </si>
  <si>
    <t>Nguyễn Viết Thành Lân</t>
  </si>
  <si>
    <t>23020102</t>
  </si>
  <si>
    <t>Hán Vũ Long</t>
  </si>
  <si>
    <t>23020105</t>
  </si>
  <si>
    <t>Vũ Quốc Long</t>
  </si>
  <si>
    <t>23020108</t>
  </si>
  <si>
    <t>Phí Đình Mạnh</t>
  </si>
  <si>
    <t>23020111</t>
  </si>
  <si>
    <t>23020114</t>
  </si>
  <si>
    <t>Nguyễn Lê Minh</t>
  </si>
  <si>
    <t>23020117</t>
  </si>
  <si>
    <t>Nguyễn Văn Minh</t>
  </si>
  <si>
    <t>23020120</t>
  </si>
  <si>
    <t>Đỗ Đình Nam</t>
  </si>
  <si>
    <t>23020123</t>
  </si>
  <si>
    <t>Nguyễn Dương Việt Nga</t>
  </si>
  <si>
    <t>23020129</t>
  </si>
  <si>
    <t>Đoàn Long Nhật</t>
  </si>
  <si>
    <t>23020132</t>
  </si>
  <si>
    <t>Dương Mạnh Phong</t>
  </si>
  <si>
    <t>23020135</t>
  </si>
  <si>
    <t>Đầu Hồng Quang</t>
  </si>
  <si>
    <t>23020138</t>
  </si>
  <si>
    <t>Dương Minh Quân</t>
  </si>
  <si>
    <t>23020141</t>
  </si>
  <si>
    <t>23020144</t>
  </si>
  <si>
    <t>Lê Minh Sơn</t>
  </si>
  <si>
    <t>23020147</t>
  </si>
  <si>
    <t>Nguyễn Anh Tú</t>
  </si>
  <si>
    <t>23020150</t>
  </si>
  <si>
    <t>Lưu Quang Tùng</t>
  </si>
  <si>
    <t>23020153</t>
  </si>
  <si>
    <t>Nguyễn Phú Thái</t>
  </si>
  <si>
    <t>23020156</t>
  </si>
  <si>
    <t>Đào Xuân Thao</t>
  </si>
  <si>
    <t>23020159</t>
  </si>
  <si>
    <t>Lương Vũ Thế</t>
  </si>
  <si>
    <t>23020162</t>
  </si>
  <si>
    <t>Trần Huy Thịnh</t>
  </si>
  <si>
    <t>23020165</t>
  </si>
  <si>
    <t>Lê Trọng Thực</t>
  </si>
  <si>
    <t>23020168</t>
  </si>
  <si>
    <t>Trần Thị Thanh Vân</t>
  </si>
  <si>
    <t>23020171</t>
  </si>
  <si>
    <t>Nguyễn Khánh Việt</t>
  </si>
  <si>
    <t>23020174</t>
  </si>
  <si>
    <t>Hoàng Thành Vinh</t>
  </si>
  <si>
    <t>23020177</t>
  </si>
  <si>
    <t>Nguyễn Hoàng Vũ</t>
  </si>
  <si>
    <t>Danh sách có 57 sinh viên./.</t>
  </si>
  <si>
    <t>Danh sách có 56 sinh viên./.</t>
  </si>
  <si>
    <t>LỚP QH-2023-I/CQ-I-IT20, HỌC KỲ 1, NĂM HỌC 2024-2025</t>
  </si>
  <si>
    <t>23020650</t>
  </si>
  <si>
    <t>Nguyễn Công Quang Anh</t>
  </si>
  <si>
    <t>23020651</t>
  </si>
  <si>
    <t>Nguyễn Dương Minh Anh</t>
  </si>
  <si>
    <t>23020652</t>
  </si>
  <si>
    <t>Nguyễn Thế Anh</t>
  </si>
  <si>
    <t>23020653</t>
  </si>
  <si>
    <t>Hoàng Gia Bảo</t>
  </si>
  <si>
    <t>23020654</t>
  </si>
  <si>
    <t>Phạm Gia Doanh</t>
  </si>
  <si>
    <t>23020655</t>
  </si>
  <si>
    <t>23020656</t>
  </si>
  <si>
    <t>23020657</t>
  </si>
  <si>
    <t>Nguyễn Trọng Đạt</t>
  </si>
  <si>
    <t>23020658</t>
  </si>
  <si>
    <t>Khuất Văn Đăng</t>
  </si>
  <si>
    <t>23020659</t>
  </si>
  <si>
    <t>Lê Trí Đăng</t>
  </si>
  <si>
    <t>23020660</t>
  </si>
  <si>
    <t>Nguyễn Văn Hoàng Hải</t>
  </si>
  <si>
    <t>23020661</t>
  </si>
  <si>
    <t>Hồ Thúy Hằng</t>
  </si>
  <si>
    <t>23020662</t>
  </si>
  <si>
    <t>Nguyễn Thúy Hằng</t>
  </si>
  <si>
    <t>23020663</t>
  </si>
  <si>
    <t>Đỗ Việt Hiếu</t>
  </si>
  <si>
    <t>23020664</t>
  </si>
  <si>
    <t>23020665</t>
  </si>
  <si>
    <t>Phan Xuân Hiếu</t>
  </si>
  <si>
    <t>23020666</t>
  </si>
  <si>
    <t>Đào Huy Hoàng</t>
  </si>
  <si>
    <t>23020667</t>
  </si>
  <si>
    <t>23020668</t>
  </si>
  <si>
    <t>Thái Việt Hoàng</t>
  </si>
  <si>
    <t>23020669</t>
  </si>
  <si>
    <t>23020670</t>
  </si>
  <si>
    <t>Phạm Thế Hùng</t>
  </si>
  <si>
    <t>23020671</t>
  </si>
  <si>
    <t>23020672</t>
  </si>
  <si>
    <t>23020673</t>
  </si>
  <si>
    <t>Nguyễn Sinh Huy</t>
  </si>
  <si>
    <t>23020674</t>
  </si>
  <si>
    <t>Đỗ Tuấn Hưng</t>
  </si>
  <si>
    <t>23020675</t>
  </si>
  <si>
    <t>Đặng Đình Khang</t>
  </si>
  <si>
    <t>23020676</t>
  </si>
  <si>
    <t>Nguyễn Tuấn Khang</t>
  </si>
  <si>
    <t>23020677</t>
  </si>
  <si>
    <t>Tạ Duy Khánh</t>
  </si>
  <si>
    <t>23020678</t>
  </si>
  <si>
    <t>Phạm Tùng Lâm</t>
  </si>
  <si>
    <t>23020679</t>
  </si>
  <si>
    <t>Đỗ Chí Long</t>
  </si>
  <si>
    <t>23020680</t>
  </si>
  <si>
    <t>Nguyễn Bá Hoàng Long</t>
  </si>
  <si>
    <t>23020681</t>
  </si>
  <si>
    <t>Nguyễn Đức Lưu</t>
  </si>
  <si>
    <t>23020682</t>
  </si>
  <si>
    <t>Chẩu Khánh Ly</t>
  </si>
  <si>
    <t>23020683</t>
  </si>
  <si>
    <t>Lê Đức Minh</t>
  </si>
  <si>
    <t>23020684</t>
  </si>
  <si>
    <t>Nguyễn Thành Minh</t>
  </si>
  <si>
    <t>23020685</t>
  </si>
  <si>
    <t>Nguyễn Uyên Minh</t>
  </si>
  <si>
    <t>23020686</t>
  </si>
  <si>
    <t>Nhữ Ngọc Minh</t>
  </si>
  <si>
    <t>23020687</t>
  </si>
  <si>
    <t>Huỳnh Lê Nghĩa</t>
  </si>
  <si>
    <t>23020688</t>
  </si>
  <si>
    <t>Nguyễn Trung Nghĩa</t>
  </si>
  <si>
    <t>23020689</t>
  </si>
  <si>
    <t>Đỗ Thị Bích Ngọc</t>
  </si>
  <si>
    <t>23020690</t>
  </si>
  <si>
    <t>Lê Thị Thế Ngọc</t>
  </si>
  <si>
    <t>23020691</t>
  </si>
  <si>
    <t>Nguyễn Đức Nguyên</t>
  </si>
  <si>
    <t>23020692</t>
  </si>
  <si>
    <t>Trần Thế Pháp</t>
  </si>
  <si>
    <t>23020694</t>
  </si>
  <si>
    <t>Nguyễn Đức Phong</t>
  </si>
  <si>
    <t>23020695</t>
  </si>
  <si>
    <t>Lê Thị Tú Phương</t>
  </si>
  <si>
    <t>23020696</t>
  </si>
  <si>
    <t>Chu Anh Quốc</t>
  </si>
  <si>
    <t>23020697</t>
  </si>
  <si>
    <t>Tẩn Vần Quyên</t>
  </si>
  <si>
    <t>23020698</t>
  </si>
  <si>
    <t>Nguyễn Văn Quỳnh</t>
  </si>
  <si>
    <t>23020699</t>
  </si>
  <si>
    <t>Trần Hoàng Sơn</t>
  </si>
  <si>
    <t>23020700</t>
  </si>
  <si>
    <t>Lê Đức Anh Tài</t>
  </si>
  <si>
    <t>23020701</t>
  </si>
  <si>
    <t>Nguyễn Ngọc Tài</t>
  </si>
  <si>
    <t>23020702</t>
  </si>
  <si>
    <t>Lê Duy Khánh Toàn</t>
  </si>
  <si>
    <t>23020703</t>
  </si>
  <si>
    <t>Lê Chí Anh Tuấn</t>
  </si>
  <si>
    <t>23020704</t>
  </si>
  <si>
    <t>23020705</t>
  </si>
  <si>
    <t>Lù Minh Tường</t>
  </si>
  <si>
    <t>23020706</t>
  </si>
  <si>
    <t>Bùi Trung Thanh</t>
  </si>
  <si>
    <t>23020707</t>
  </si>
  <si>
    <t>Nguyễn Văn Thắng</t>
  </si>
  <si>
    <t>23020708</t>
  </si>
  <si>
    <t>Hoàng Duy Thịnh</t>
  </si>
  <si>
    <t>23020709</t>
  </si>
  <si>
    <t>Nguyễn Xuân Thịnh</t>
  </si>
  <si>
    <t>23020710</t>
  </si>
  <si>
    <t>Trịnh Ngọc Thống</t>
  </si>
  <si>
    <t>23020711</t>
  </si>
  <si>
    <t>Đinh Huyền Trang</t>
  </si>
  <si>
    <t>23020712</t>
  </si>
  <si>
    <t>Dương Thái Trân</t>
  </si>
  <si>
    <t>23020713</t>
  </si>
  <si>
    <t>Mai Tấn Trung</t>
  </si>
  <si>
    <t>23020714</t>
  </si>
  <si>
    <t>Nguyễn Đình Văn</t>
  </si>
  <si>
    <t>23020715</t>
  </si>
  <si>
    <t>Lương Thế Vinh</t>
  </si>
  <si>
    <t>23020716</t>
  </si>
  <si>
    <t>Nguyễn Xuân Vinh</t>
  </si>
  <si>
    <t>23020717</t>
  </si>
  <si>
    <t>Trần Thuận Vy</t>
  </si>
  <si>
    <t>Danh sách có 67 sinh viên./.</t>
  </si>
  <si>
    <t>24021444</t>
  </si>
  <si>
    <t>Quách Đại Dương</t>
  </si>
  <si>
    <t>24022761</t>
  </si>
  <si>
    <t>Nguyễn Thái An</t>
  </si>
  <si>
    <t>24022763</t>
  </si>
  <si>
    <t>24022765</t>
  </si>
  <si>
    <t>Nguyễn Vũ Đức Anh</t>
  </si>
  <si>
    <t>24022767</t>
  </si>
  <si>
    <t>24022769</t>
  </si>
  <si>
    <t>Phạm Gia Bảo</t>
  </si>
  <si>
    <t>24022771</t>
  </si>
  <si>
    <t>Phạm Ngọc Hải Đăng</t>
  </si>
  <si>
    <t>24022773</t>
  </si>
  <si>
    <t>Hoàng Tuấn Đạt</t>
  </si>
  <si>
    <t>24022775</t>
  </si>
  <si>
    <t>24022777</t>
  </si>
  <si>
    <t>Hoàng Thái Đôn</t>
  </si>
  <si>
    <t>24022779</t>
  </si>
  <si>
    <t>24022781</t>
  </si>
  <si>
    <t>Võ Hồng Duy</t>
  </si>
  <si>
    <t>24022785</t>
  </si>
  <si>
    <t>Đặng Văn Giáp</t>
  </si>
  <si>
    <t>24022787</t>
  </si>
  <si>
    <t>Nguyễn Hoàng Hải</t>
  </si>
  <si>
    <t>24022789</t>
  </si>
  <si>
    <t>Hoàng Trung Hiếu</t>
  </si>
  <si>
    <t>24022791</t>
  </si>
  <si>
    <t>Bùi Minh Hòa</t>
  </si>
  <si>
    <t>24022793</t>
  </si>
  <si>
    <t>24022795</t>
  </si>
  <si>
    <t>24022797</t>
  </si>
  <si>
    <t>Phạm Gia Hưng</t>
  </si>
  <si>
    <t>24022799</t>
  </si>
  <si>
    <t>Dương Nguyễn Đức Huy</t>
  </si>
  <si>
    <t>24022801</t>
  </si>
  <si>
    <t>Ngô Gia Huy</t>
  </si>
  <si>
    <t>24022803</t>
  </si>
  <si>
    <t>24022805</t>
  </si>
  <si>
    <t>Đỗ Anh Khoa</t>
  </si>
  <si>
    <t>24022807</t>
  </si>
  <si>
    <t>Nguyễn Hữu Kiên</t>
  </si>
  <si>
    <t>24022809</t>
  </si>
  <si>
    <t>Bùi Ngọc Phương Linh</t>
  </si>
  <si>
    <t>24022811</t>
  </si>
  <si>
    <t>Nguyễn Hoàng Long</t>
  </si>
  <si>
    <t>24022813</t>
  </si>
  <si>
    <t>Trần Hoàng Long</t>
  </si>
  <si>
    <t>24022815</t>
  </si>
  <si>
    <t>Nguyễn Đăng Mạnh</t>
  </si>
  <si>
    <t>24022817</t>
  </si>
  <si>
    <t>Nguyễn Lê Nhật Minh</t>
  </si>
  <si>
    <t>24022819</t>
  </si>
  <si>
    <t>Nguyễn Tiến Nam</t>
  </si>
  <si>
    <t>24022821</t>
  </si>
  <si>
    <t>Nguyễn Thủy Nguyên</t>
  </si>
  <si>
    <t>24022823</t>
  </si>
  <si>
    <t>Nguyễn Tiên Phong</t>
  </si>
  <si>
    <t>24022825</t>
  </si>
  <si>
    <t>24022827</t>
  </si>
  <si>
    <t>Phan Huy Quang</t>
  </si>
  <si>
    <t>24022829</t>
  </si>
  <si>
    <t>Trịnh Văn Sơn</t>
  </si>
  <si>
    <t>24022833</t>
  </si>
  <si>
    <t>24022835</t>
  </si>
  <si>
    <t>Lê Minh Thông</t>
  </si>
  <si>
    <t>24022837</t>
  </si>
  <si>
    <t>Bùi Chí Tiến</t>
  </si>
  <si>
    <t>24022839</t>
  </si>
  <si>
    <t>Bùi Anh Tuấn</t>
  </si>
  <si>
    <t>24022841</t>
  </si>
  <si>
    <t>Đào Tiến Tưởng</t>
  </si>
  <si>
    <t>24022843</t>
  </si>
  <si>
    <t>24022845</t>
  </si>
  <si>
    <t>Hà Minh Vũ</t>
  </si>
  <si>
    <t>Danh sách có 42 sinh viên./.</t>
  </si>
  <si>
    <t>24022762</t>
  </si>
  <si>
    <t>24022764</t>
  </si>
  <si>
    <t>24022766</t>
  </si>
  <si>
    <t>Vũ Tuấn Anh</t>
  </si>
  <si>
    <t>24022768</t>
  </si>
  <si>
    <t>24022770</t>
  </si>
  <si>
    <t>24022772</t>
  </si>
  <si>
    <t>Đặng Thế Đạt</t>
  </si>
  <si>
    <t>24022774</t>
  </si>
  <si>
    <t>24022776</t>
  </si>
  <si>
    <t>Trần Huy Doanh</t>
  </si>
  <si>
    <t>24022778</t>
  </si>
  <si>
    <t>Lê Thành Đức</t>
  </si>
  <si>
    <t>24022780</t>
  </si>
  <si>
    <t>Hòa Tùng Dương</t>
  </si>
  <si>
    <t>24022782</t>
  </si>
  <si>
    <t>Ngô Minh Giang</t>
  </si>
  <si>
    <t>24022784</t>
  </si>
  <si>
    <t>Phạm Nguyễn Thu Giang</t>
  </si>
  <si>
    <t>24022786</t>
  </si>
  <si>
    <t>Lê Việt Hà</t>
  </si>
  <si>
    <t>24022788</t>
  </si>
  <si>
    <t>Phạm Minh Hải</t>
  </si>
  <si>
    <t>24022790</t>
  </si>
  <si>
    <t>Phạm Đức Hiệu</t>
  </si>
  <si>
    <t>24022792</t>
  </si>
  <si>
    <t>24022794</t>
  </si>
  <si>
    <t>24022796</t>
  </si>
  <si>
    <t>Vũ Mạnh Hùng</t>
  </si>
  <si>
    <t>24022798</t>
  </si>
  <si>
    <t>Phan Văn Thái Hưng</t>
  </si>
  <si>
    <t>24022802</t>
  </si>
  <si>
    <t>Nguyễn Khắc Huy</t>
  </si>
  <si>
    <t>24022804</t>
  </si>
  <si>
    <t>Vũ Quang Huy</t>
  </si>
  <si>
    <t>24022806</t>
  </si>
  <si>
    <t>24022808</t>
  </si>
  <si>
    <t>Cao Nguyễn Lâm</t>
  </si>
  <si>
    <t>24022810</t>
  </si>
  <si>
    <t>Lương Hiển Long</t>
  </si>
  <si>
    <t>24022812</t>
  </si>
  <si>
    <t>Phạm Hoàng Long</t>
  </si>
  <si>
    <t>24022814</t>
  </si>
  <si>
    <t>Phạm Sao Mai</t>
  </si>
  <si>
    <t>24022816</t>
  </si>
  <si>
    <t>24022818</t>
  </si>
  <si>
    <t>24022820</t>
  </si>
  <si>
    <t>24022822</t>
  </si>
  <si>
    <t>Nguyễn Minh Nhất</t>
  </si>
  <si>
    <t>24022824</t>
  </si>
  <si>
    <t>24022826</t>
  </si>
  <si>
    <t>Bùi Thanh Quang</t>
  </si>
  <si>
    <t>24022828</t>
  </si>
  <si>
    <t>Bùi Thanh Sơn</t>
  </si>
  <si>
    <t>24022830</t>
  </si>
  <si>
    <t>Nguyễn Đình Tú Tài</t>
  </si>
  <si>
    <t>24022832</t>
  </si>
  <si>
    <t>Hoàng Công Thắng</t>
  </si>
  <si>
    <t>24022834</t>
  </si>
  <si>
    <t>Phạm Đức Thịnh</t>
  </si>
  <si>
    <t>24022836</t>
  </si>
  <si>
    <t>Trịnh Tài Thu</t>
  </si>
  <si>
    <t>24022838</t>
  </si>
  <si>
    <t>Đỗ Hoàng Trung</t>
  </si>
  <si>
    <t>24022840</t>
  </si>
  <si>
    <t>24022842</t>
  </si>
  <si>
    <t>Trịnh Thị Vân</t>
  </si>
  <si>
    <t>24022844</t>
  </si>
  <si>
    <t>Dương Minh Vũ</t>
  </si>
  <si>
    <t>24022846</t>
  </si>
  <si>
    <t>Hoàng Nguyên Vũ</t>
  </si>
  <si>
    <t>24021349</t>
  </si>
  <si>
    <t>Đỗ Trần Thái An</t>
  </si>
  <si>
    <t>24021357</t>
  </si>
  <si>
    <t>Đặng Công Anh</t>
  </si>
  <si>
    <t>24021365</t>
  </si>
  <si>
    <t>Lê Nguyễn Việt Anh</t>
  </si>
  <si>
    <t>24021373</t>
  </si>
  <si>
    <t>24021381</t>
  </si>
  <si>
    <t>Nguyễn Thiện Ba</t>
  </si>
  <si>
    <t>24021389</t>
  </si>
  <si>
    <t>Đào Đình Bình</t>
  </si>
  <si>
    <t>24021397</t>
  </si>
  <si>
    <t>Lê Hải Cường</t>
  </si>
  <si>
    <t>24021405</t>
  </si>
  <si>
    <t>24021413</t>
  </si>
  <si>
    <t>Hứa Việt Đức</t>
  </si>
  <si>
    <t>24021421</t>
  </si>
  <si>
    <t>Bùi Anh Dũng</t>
  </si>
  <si>
    <t>24021429</t>
  </si>
  <si>
    <t>Lê Tiến Dũng</t>
  </si>
  <si>
    <t>24021437</t>
  </si>
  <si>
    <t>Hoàng Văn Dương</t>
  </si>
  <si>
    <t>24021445</t>
  </si>
  <si>
    <t>Đỗ Lê Duy</t>
  </si>
  <si>
    <t>24021453</t>
  </si>
  <si>
    <t>Phạm Văn Duy</t>
  </si>
  <si>
    <t>24021461</t>
  </si>
  <si>
    <t>Tường Gia Hân</t>
  </si>
  <si>
    <t>24021469</t>
  </si>
  <si>
    <t>Đặng Trung Hiếu</t>
  </si>
  <si>
    <t>24021477</t>
  </si>
  <si>
    <t>Nguyễn Trần Hoàng Hiếu</t>
  </si>
  <si>
    <t>24021485</t>
  </si>
  <si>
    <t>Lã Việt Hoàng</t>
  </si>
  <si>
    <t>24021493</t>
  </si>
  <si>
    <t>24021501</t>
  </si>
  <si>
    <t>Lê Khánh Hưng</t>
  </si>
  <si>
    <t>24021509</t>
  </si>
  <si>
    <t>Hoàng Thị Linh Hương</t>
  </si>
  <si>
    <t>24021517</t>
  </si>
  <si>
    <t>Mạc Quang Huy</t>
  </si>
  <si>
    <t>24021525</t>
  </si>
  <si>
    <t>24021533</t>
  </si>
  <si>
    <t>Nguyễn Đức Khiêm</t>
  </si>
  <si>
    <t>24021541</t>
  </si>
  <si>
    <t>Nguyễn Mạnh Kiên</t>
  </si>
  <si>
    <t>24021549</t>
  </si>
  <si>
    <t>Doãn Duy Lợi</t>
  </si>
  <si>
    <t>24021557</t>
  </si>
  <si>
    <t>Lê Đức Lưu</t>
  </si>
  <si>
    <t>24021565</t>
  </si>
  <si>
    <t>Đoàn Anh Minh</t>
  </si>
  <si>
    <t>24021573</t>
  </si>
  <si>
    <t>24021581</t>
  </si>
  <si>
    <t>Trần Hoài Nam</t>
  </si>
  <si>
    <t>24021589</t>
  </si>
  <si>
    <t>Trần Thị Hạnh Nhi</t>
  </si>
  <si>
    <t>24021597</t>
  </si>
  <si>
    <t>Lâm Việt Phúc</t>
  </si>
  <si>
    <t>24021605</t>
  </si>
  <si>
    <t>24021613</t>
  </si>
  <si>
    <t>24021621</t>
  </si>
  <si>
    <t>Hoàng Văn Thái</t>
  </si>
  <si>
    <t>24021629</t>
  </si>
  <si>
    <t>Nguyễn Phúc Thành</t>
  </si>
  <si>
    <t>24021637</t>
  </si>
  <si>
    <t>Lê Trọng Thức</t>
  </si>
  <si>
    <t>24021645</t>
  </si>
  <si>
    <t>An Đức Minh Trí</t>
  </si>
  <si>
    <t>24021653</t>
  </si>
  <si>
    <t>Phạm Đình Tú</t>
  </si>
  <si>
    <t>24021661</t>
  </si>
  <si>
    <t>Hoàng Lâm Tùng</t>
  </si>
  <si>
    <t>24021669</t>
  </si>
  <si>
    <t>Nguyễn Xuân Tường</t>
  </si>
  <si>
    <t>24021677</t>
  </si>
  <si>
    <t>Đào Trọng Vinh</t>
  </si>
  <si>
    <t>24021350</t>
  </si>
  <si>
    <t>Lã Thái An</t>
  </si>
  <si>
    <t>24021358</t>
  </si>
  <si>
    <t>Đặng Duy Anh</t>
  </si>
  <si>
    <t>24021366</t>
  </si>
  <si>
    <t>Lê Tuấn Anh</t>
  </si>
  <si>
    <t>24021374</t>
  </si>
  <si>
    <t>24021382</t>
  </si>
  <si>
    <t>24021390</t>
  </si>
  <si>
    <t>Lê Ngọc Hoàng Bình</t>
  </si>
  <si>
    <t>24021398</t>
  </si>
  <si>
    <t>24021406</t>
  </si>
  <si>
    <t>Trần Quý Đạt</t>
  </si>
  <si>
    <t>24021414</t>
  </si>
  <si>
    <t>Lại Tuấn Đức</t>
  </si>
  <si>
    <t>24021422</t>
  </si>
  <si>
    <t>Bùi Mạnh Dũng</t>
  </si>
  <si>
    <t>24021430</t>
  </si>
  <si>
    <t>Lưu Việt Dũng</t>
  </si>
  <si>
    <t>24021438</t>
  </si>
  <si>
    <t>24021446</t>
  </si>
  <si>
    <t>Hà Phú Duy</t>
  </si>
  <si>
    <t>24021454</t>
  </si>
  <si>
    <t>Doãn Minh Hải</t>
  </si>
  <si>
    <t>24021462</t>
  </si>
  <si>
    <t>Đinh Thị Hậu</t>
  </si>
  <si>
    <t>24021470</t>
  </si>
  <si>
    <t>Đỗ Huy Hiếu</t>
  </si>
  <si>
    <t>24021478</t>
  </si>
  <si>
    <t>Nguyễn Văn Hiếu</t>
  </si>
  <si>
    <t>24021486</t>
  </si>
  <si>
    <t>Nguyễn Công Huy Hoàng</t>
  </si>
  <si>
    <t>24021494</t>
  </si>
  <si>
    <t>Vũ Minh Hoàng</t>
  </si>
  <si>
    <t>24021502</t>
  </si>
  <si>
    <t>Nguyễn Phan Việt Hưng</t>
  </si>
  <si>
    <t>24021510</t>
  </si>
  <si>
    <t>Phạm Văn Hướng</t>
  </si>
  <si>
    <t>24021518</t>
  </si>
  <si>
    <t>Nguyễn Quang Nhật Huy</t>
  </si>
  <si>
    <t>24021526</t>
  </si>
  <si>
    <t>Nguyễn Trường Khang</t>
  </si>
  <si>
    <t>24021534</t>
  </si>
  <si>
    <t>Nguyễn Minh Khiêm</t>
  </si>
  <si>
    <t>24021550</t>
  </si>
  <si>
    <t>Đỗ Đức Long</t>
  </si>
  <si>
    <t>24021558</t>
  </si>
  <si>
    <t>Ngô Thị Cẩm Ly</t>
  </si>
  <si>
    <t>24021566</t>
  </si>
  <si>
    <t>Ngô Nguyễn Nhật Minh</t>
  </si>
  <si>
    <t>24021574</t>
  </si>
  <si>
    <t>Vũ Tuấn Minh</t>
  </si>
  <si>
    <t>24021582</t>
  </si>
  <si>
    <t>Vương Thành Nam</t>
  </si>
  <si>
    <t>24021590</t>
  </si>
  <si>
    <t>Hoàng Đức Nhuận</t>
  </si>
  <si>
    <t>24021598</t>
  </si>
  <si>
    <t>Nguyễn Công Phúc</t>
  </si>
  <si>
    <t>24021606</t>
  </si>
  <si>
    <t>Đặng Nhật Quang</t>
  </si>
  <si>
    <t>24021614</t>
  </si>
  <si>
    <t>Nguyễn Minh Sơn</t>
  </si>
  <si>
    <t>24021622</t>
  </si>
  <si>
    <t>Nguyễn Đình Thắng</t>
  </si>
  <si>
    <t>24021630</t>
  </si>
  <si>
    <t>Trần Đức Thành</t>
  </si>
  <si>
    <t>24021638</t>
  </si>
  <si>
    <t>Trần Duy Thường</t>
  </si>
  <si>
    <t>24021646</t>
  </si>
  <si>
    <t>Phạm Vinh Trí</t>
  </si>
  <si>
    <t>24021654</t>
  </si>
  <si>
    <t>Đinh Quang Tuân</t>
  </si>
  <si>
    <t>24021670</t>
  </si>
  <si>
    <t>Nguyễn Trần Quang Tuyển</t>
  </si>
  <si>
    <t>24021678</t>
  </si>
  <si>
    <t>Lê Thái Vinh</t>
  </si>
  <si>
    <t>Danh sách có 40 sinh viên./.</t>
  </si>
  <si>
    <t>24021351</t>
  </si>
  <si>
    <t>Lê Quốc An</t>
  </si>
  <si>
    <t>24021359</t>
  </si>
  <si>
    <t>Đặng Phương Anh</t>
  </si>
  <si>
    <t>24021367</t>
  </si>
  <si>
    <t>Lương Quốc Anh</t>
  </si>
  <si>
    <t>24021375</t>
  </si>
  <si>
    <t>Tô Đức Anh</t>
  </si>
  <si>
    <t>24021383</t>
  </si>
  <si>
    <t>Đỗ Xuân Bằng</t>
  </si>
  <si>
    <t>24021391</t>
  </si>
  <si>
    <t>Nguyễn Thanh Bình</t>
  </si>
  <si>
    <t>24021399</t>
  </si>
  <si>
    <t>Trần Tuấn Cường</t>
  </si>
  <si>
    <t>24021407</t>
  </si>
  <si>
    <t>Trần Đức Diễn</t>
  </si>
  <si>
    <t>24021415</t>
  </si>
  <si>
    <t>24021423</t>
  </si>
  <si>
    <t>Bùi Tiến Dũng</t>
  </si>
  <si>
    <t>24021439</t>
  </si>
  <si>
    <t>Lương Minh Dương</t>
  </si>
  <si>
    <t>24021447</t>
  </si>
  <si>
    <t>24021455</t>
  </si>
  <si>
    <t>Lại Quang Hải</t>
  </si>
  <si>
    <t>24021463</t>
  </si>
  <si>
    <t>Ngô Xuân Hậu</t>
  </si>
  <si>
    <t>24021471</t>
  </si>
  <si>
    <t>Đỗ Minh Hiếu</t>
  </si>
  <si>
    <t>24021479</t>
  </si>
  <si>
    <t>Phạm Xuân Hiếu</t>
  </si>
  <si>
    <t>24021487</t>
  </si>
  <si>
    <t>24021495</t>
  </si>
  <si>
    <t>Nguyễn Quang Hồng</t>
  </si>
  <si>
    <t>24021503</t>
  </si>
  <si>
    <t>Nguyễn Quang Hưng</t>
  </si>
  <si>
    <t>24021511</t>
  </si>
  <si>
    <t>Nguyễn Ngọc Hưởng</t>
  </si>
  <si>
    <t>24021519</t>
  </si>
  <si>
    <t>24021527</t>
  </si>
  <si>
    <t>Đỗ Nam Khánh</t>
  </si>
  <si>
    <t>24021535</t>
  </si>
  <si>
    <t>Đỗ Hoàng Khoa</t>
  </si>
  <si>
    <t>24021543</t>
  </si>
  <si>
    <t>24021551</t>
  </si>
  <si>
    <t>Hứa Thành Long</t>
  </si>
  <si>
    <t>24021559</t>
  </si>
  <si>
    <t>Cao Thế Mạnh</t>
  </si>
  <si>
    <t>24021567</t>
  </si>
  <si>
    <t>Ngô Quang Minh</t>
  </si>
  <si>
    <t>24021575</t>
  </si>
  <si>
    <t>Nguyễn Thị Lê Na</t>
  </si>
  <si>
    <t>24021583</t>
  </si>
  <si>
    <t>Đoàn Trọng Nghĩa</t>
  </si>
  <si>
    <t>24021591</t>
  </si>
  <si>
    <t>Nguyễn Việt Nhương</t>
  </si>
  <si>
    <t>24021599</t>
  </si>
  <si>
    <t>Bạch Mai Phương</t>
  </si>
  <si>
    <t>24021607</t>
  </si>
  <si>
    <t>Nguyễn Đức Quang</t>
  </si>
  <si>
    <t>24021615</t>
  </si>
  <si>
    <t>Trần Cẩm Sơn</t>
  </si>
  <si>
    <t>24021623</t>
  </si>
  <si>
    <t>Nguyễn Ngọc Thắng</t>
  </si>
  <si>
    <t>24021631</t>
  </si>
  <si>
    <t>Nguyễn Tuấn Thảo</t>
  </si>
  <si>
    <t>24021639</t>
  </si>
  <si>
    <t>Khúc Minh Tiến</t>
  </si>
  <si>
    <t>24021647</t>
  </si>
  <si>
    <t>Châu Nguyễn Tố Trinh</t>
  </si>
  <si>
    <t>24021655</t>
  </si>
  <si>
    <t>Đàm Minh Tuấn</t>
  </si>
  <si>
    <t>24021663</t>
  </si>
  <si>
    <t>Nguyễn Hữu Tùng</t>
  </si>
  <si>
    <t>24021679</t>
  </si>
  <si>
    <t>Hoàng Long Vũ</t>
  </si>
  <si>
    <t>24021352</t>
  </si>
  <si>
    <t>24021360</t>
  </si>
  <si>
    <t>Đinh Thị Tuyết Anh</t>
  </si>
  <si>
    <t>24021368</t>
  </si>
  <si>
    <t>Ngọ Bùi Đức Anh</t>
  </si>
  <si>
    <t>24021376</t>
  </si>
  <si>
    <t>24021384</t>
  </si>
  <si>
    <t>Phan Doãn Thanh Bằng</t>
  </si>
  <si>
    <t>24021392</t>
  </si>
  <si>
    <t>Bùi Đình Cảnh</t>
  </si>
  <si>
    <t>24021400</t>
  </si>
  <si>
    <t>Nguyễn Trọng Đại</t>
  </si>
  <si>
    <t>24021408</t>
  </si>
  <si>
    <t>Lục Thị Diệp</t>
  </si>
  <si>
    <t>24021416</t>
  </si>
  <si>
    <t>24021424</t>
  </si>
  <si>
    <t>Cù Mạnh Dũng</t>
  </si>
  <si>
    <t>24021432</t>
  </si>
  <si>
    <t>24021440</t>
  </si>
  <si>
    <t>Nguyễn Hoàng Thái Dương</t>
  </si>
  <si>
    <t>24021448</t>
  </si>
  <si>
    <t>Nguyễn Quang Duy</t>
  </si>
  <si>
    <t>24021456</t>
  </si>
  <si>
    <t>Ngô Thanh Hải</t>
  </si>
  <si>
    <t>24021464</t>
  </si>
  <si>
    <t>Lê Minh Hiển</t>
  </si>
  <si>
    <t>24021472</t>
  </si>
  <si>
    <t>Đỗ Trung Hiếu</t>
  </si>
  <si>
    <t>24021488</t>
  </si>
  <si>
    <t>24021496</t>
  </si>
  <si>
    <t>24021504</t>
  </si>
  <si>
    <t>Ninh Ngọc Hưng</t>
  </si>
  <si>
    <t>24021512</t>
  </si>
  <si>
    <t>Bùi Công Huy</t>
  </si>
  <si>
    <t>24021520</t>
  </si>
  <si>
    <t>Phùng Nhật Huy</t>
  </si>
  <si>
    <t>24021528</t>
  </si>
  <si>
    <t>Lê Ngọc Khánh</t>
  </si>
  <si>
    <t>24021536</t>
  </si>
  <si>
    <t>Nguyễn Minh Khuê</t>
  </si>
  <si>
    <t>24021544</t>
  </si>
  <si>
    <t>Lại Tùng Lâm</t>
  </si>
  <si>
    <t>24021552</t>
  </si>
  <si>
    <t>Lê Thành Long</t>
  </si>
  <si>
    <t>24021560</t>
  </si>
  <si>
    <t>24021568</t>
  </si>
  <si>
    <t>Nguyễn Bá Hoàng Minh</t>
  </si>
  <si>
    <t>24021576</t>
  </si>
  <si>
    <t>Bùi Hùng Nam</t>
  </si>
  <si>
    <t>24021584</t>
  </si>
  <si>
    <t>Phạm Minh Nghĩa</t>
  </si>
  <si>
    <t>24021592</t>
  </si>
  <si>
    <t>Hồ Sỹ Phát</t>
  </si>
  <si>
    <t>24021600</t>
  </si>
  <si>
    <t>Nguyễn Việt Phương</t>
  </si>
  <si>
    <t>24021608</t>
  </si>
  <si>
    <t>Nguyễn Tiến Quang</t>
  </si>
  <si>
    <t>24021616</t>
  </si>
  <si>
    <t>Vũ Trí Sơn</t>
  </si>
  <si>
    <t>24021624</t>
  </si>
  <si>
    <t>Nguyễn Đức Thanh</t>
  </si>
  <si>
    <t>24021632</t>
  </si>
  <si>
    <t>Bùi Xuân Thi</t>
  </si>
  <si>
    <t>24021648</t>
  </si>
  <si>
    <t>Trần Minh Trúc</t>
  </si>
  <si>
    <t>24021656</t>
  </si>
  <si>
    <t>Đào Minh Tuấn</t>
  </si>
  <si>
    <t>24021664</t>
  </si>
  <si>
    <t>Nguyễn Khắc Tùng</t>
  </si>
  <si>
    <t>24021672</t>
  </si>
  <si>
    <t>Vũ Thị Hồng Vân</t>
  </si>
  <si>
    <t>24021680</t>
  </si>
  <si>
    <t>La Minh Vũ</t>
  </si>
  <si>
    <t>24021353</t>
  </si>
  <si>
    <t>Phạm Quốc An</t>
  </si>
  <si>
    <t>24021369</t>
  </si>
  <si>
    <t>24021377</t>
  </si>
  <si>
    <t>Trần Nguyễn Bảo Anh</t>
  </si>
  <si>
    <t>24021385</t>
  </si>
  <si>
    <t>Nguyễn Hoàng Bảo</t>
  </si>
  <si>
    <t>24021393</t>
  </si>
  <si>
    <t>Hà Hoàng Kim Chi</t>
  </si>
  <si>
    <t>24021401</t>
  </si>
  <si>
    <t>Bùi Hải Đăng</t>
  </si>
  <si>
    <t>24021409</t>
  </si>
  <si>
    <t>Đào Văn Đức</t>
  </si>
  <si>
    <t>24021417</t>
  </si>
  <si>
    <t>Nguyễn Tài Đức</t>
  </si>
  <si>
    <t>24021425</t>
  </si>
  <si>
    <t>Đặng Quang Dũng</t>
  </si>
  <si>
    <t>24021441</t>
  </si>
  <si>
    <t>Nguyễn Thành Dương</t>
  </si>
  <si>
    <t>24021449</t>
  </si>
  <si>
    <t>Nguyễn Thanh Duy</t>
  </si>
  <si>
    <t>24021457</t>
  </si>
  <si>
    <t>Nguyễn Lý Việt Hải</t>
  </si>
  <si>
    <t>24021465</t>
  </si>
  <si>
    <t>Phạm Gia Hiển</t>
  </si>
  <si>
    <t>24021473</t>
  </si>
  <si>
    <t>24021481</t>
  </si>
  <si>
    <t>Nguyễn Thị Quỳnh Hoa</t>
  </si>
  <si>
    <t>24021489</t>
  </si>
  <si>
    <t>24021505</t>
  </si>
  <si>
    <t>Tăng Khánh Hưng</t>
  </si>
  <si>
    <t>24021513</t>
  </si>
  <si>
    <t>24021521</t>
  </si>
  <si>
    <t>Trương Đan Huy</t>
  </si>
  <si>
    <t>24021529</t>
  </si>
  <si>
    <t>Nguyễn Hồng Khánh</t>
  </si>
  <si>
    <t>24021537</t>
  </si>
  <si>
    <t>Trần Minh Khuê</t>
  </si>
  <si>
    <t>24021545</t>
  </si>
  <si>
    <t>Lưu Tùng Lâm</t>
  </si>
  <si>
    <t>24021553</t>
  </si>
  <si>
    <t>Lộc Trần Gia Long</t>
  </si>
  <si>
    <t>24021561</t>
  </si>
  <si>
    <t>Trần Đức Mạnh</t>
  </si>
  <si>
    <t>24021569</t>
  </si>
  <si>
    <t>Nguyễn Bảo Minh</t>
  </si>
  <si>
    <t>24021577</t>
  </si>
  <si>
    <t>Phạm Hải Nam</t>
  </si>
  <si>
    <t>24021585</t>
  </si>
  <si>
    <t>Bùi Đình Nguyên</t>
  </si>
  <si>
    <t>24021593</t>
  </si>
  <si>
    <t>Lê Ngọc Phong</t>
  </si>
  <si>
    <t>24021601</t>
  </si>
  <si>
    <t>Bùi Thị Bích Phượng</t>
  </si>
  <si>
    <t>24021609</t>
  </si>
  <si>
    <t>Trần Đại Quang</t>
  </si>
  <si>
    <t>24021617</t>
  </si>
  <si>
    <t>Nguyễn Quốc Sỹ</t>
  </si>
  <si>
    <t>24021625</t>
  </si>
  <si>
    <t>Trần Quang Thanh</t>
  </si>
  <si>
    <t>24021633</t>
  </si>
  <si>
    <t>Hoàng Thị Thi</t>
  </si>
  <si>
    <t>24021641</t>
  </si>
  <si>
    <t>Nguyễn Văn Tiến</t>
  </si>
  <si>
    <t>24021649</t>
  </si>
  <si>
    <t>Phạm Văn Trung</t>
  </si>
  <si>
    <t>24021657</t>
  </si>
  <si>
    <t>Lê Đình Anh Tuấn</t>
  </si>
  <si>
    <t>24021665</t>
  </si>
  <si>
    <t>Nguyễn Văn Tùng</t>
  </si>
  <si>
    <t>24021673</t>
  </si>
  <si>
    <t>Nguyễn Gia Vĩ</t>
  </si>
  <si>
    <t>Danh sách có 38 sinh viên./.</t>
  </si>
  <si>
    <t>24021354</t>
  </si>
  <si>
    <t>Tạ Hoàng Ân</t>
  </si>
  <si>
    <t>24021362</t>
  </si>
  <si>
    <t>Đỗ Tuấn Anh</t>
  </si>
  <si>
    <t>24021370</t>
  </si>
  <si>
    <t>Nguyễn Minh Anh</t>
  </si>
  <si>
    <t>24021378</t>
  </si>
  <si>
    <t>Trần Quốc Anh</t>
  </si>
  <si>
    <t>24021386</t>
  </si>
  <si>
    <t>Nguyễn Văn Bảo</t>
  </si>
  <si>
    <t>24021394</t>
  </si>
  <si>
    <t>Nguyễn Văn Chiến</t>
  </si>
  <si>
    <t>24021402</t>
  </si>
  <si>
    <t>Nguyễn Công Danh</t>
  </si>
  <si>
    <t>24021410</t>
  </si>
  <si>
    <t>Đỗ Văn Đức</t>
  </si>
  <si>
    <t>24021418</t>
  </si>
  <si>
    <t>24021426</t>
  </si>
  <si>
    <t>24021434</t>
  </si>
  <si>
    <t>Nguyễn Trung Dũng</t>
  </si>
  <si>
    <t>24021442</t>
  </si>
  <si>
    <t>Nguyễn Tiến Dương</t>
  </si>
  <si>
    <t>24021450</t>
  </si>
  <si>
    <t>Nguyễn Tường Duy</t>
  </si>
  <si>
    <t>24021458</t>
  </si>
  <si>
    <t>Nguyễn Phạm Sơn Hải</t>
  </si>
  <si>
    <t>24021466</t>
  </si>
  <si>
    <t>24021474</t>
  </si>
  <si>
    <t>24021482</t>
  </si>
  <si>
    <t>Nguyễn Duy Hòa</t>
  </si>
  <si>
    <t>24021490</t>
  </si>
  <si>
    <t>Trần Nguyễn Hoàng</t>
  </si>
  <si>
    <t>24021498</t>
  </si>
  <si>
    <t>Nguyễn Văn Hùng</t>
  </si>
  <si>
    <t>24021506</t>
  </si>
  <si>
    <t>Trần Duy Hưng</t>
  </si>
  <si>
    <t>24021514</t>
  </si>
  <si>
    <t>24021522</t>
  </si>
  <si>
    <t>Lê Thu Huyền</t>
  </si>
  <si>
    <t>24021530</t>
  </si>
  <si>
    <t>Nguyễn Lê Nam Khánh</t>
  </si>
  <si>
    <t>24021538</t>
  </si>
  <si>
    <t>Đinh Trung Kiên</t>
  </si>
  <si>
    <t>24021546</t>
  </si>
  <si>
    <t>Hoàng Trọng Nhật Linh</t>
  </si>
  <si>
    <t>24021554</t>
  </si>
  <si>
    <t>Nghiêm Thành Long</t>
  </si>
  <si>
    <t>24021562</t>
  </si>
  <si>
    <t>24021570</t>
  </si>
  <si>
    <t>Nguyễn Dương Minh</t>
  </si>
  <si>
    <t>24021578</t>
  </si>
  <si>
    <t>Phạm Hoài Nam</t>
  </si>
  <si>
    <t>24021586</t>
  </si>
  <si>
    <t>Nguyễn Hồng Thảo Nguyên</t>
  </si>
  <si>
    <t>24021594</t>
  </si>
  <si>
    <t>Nguyễn Khánh Phong</t>
  </si>
  <si>
    <t>24021602</t>
  </si>
  <si>
    <t>Đỗ Hồng Quân</t>
  </si>
  <si>
    <t>24021610</t>
  </si>
  <si>
    <t>Trần Đức Quang</t>
  </si>
  <si>
    <t>24021618</t>
  </si>
  <si>
    <t>Phan Việt Tân</t>
  </si>
  <si>
    <t>24021626</t>
  </si>
  <si>
    <t>Lê Tuấn Thành</t>
  </si>
  <si>
    <t>24021634</t>
  </si>
  <si>
    <t>Nguyễn Phúc Thịnh</t>
  </si>
  <si>
    <t>24021642</t>
  </si>
  <si>
    <t>Trần Việt Toàn</t>
  </si>
  <si>
    <t>24021650</t>
  </si>
  <si>
    <t>Nguyễn Duy Trường</t>
  </si>
  <si>
    <t>24021658</t>
  </si>
  <si>
    <t>Nguyễn Đức Tuấn</t>
  </si>
  <si>
    <t>24021666</t>
  </si>
  <si>
    <t>Nguyễn Xuân Tùng</t>
  </si>
  <si>
    <t>24021355</t>
  </si>
  <si>
    <t>24021363</t>
  </si>
  <si>
    <t>Đoàn Ngọc Anh</t>
  </si>
  <si>
    <t>24021379</t>
  </si>
  <si>
    <t>Trương Việt Anh</t>
  </si>
  <si>
    <t>24021387</t>
  </si>
  <si>
    <t>Trần Quốc Bảo</t>
  </si>
  <si>
    <t>24021395</t>
  </si>
  <si>
    <t>Trần Mạnh Chiến</t>
  </si>
  <si>
    <t>24021403</t>
  </si>
  <si>
    <t>Đỗ Đức Đạt</t>
  </si>
  <si>
    <t>24021411</t>
  </si>
  <si>
    <t>24021419</t>
  </si>
  <si>
    <t>Trương Đình Đức</t>
  </si>
  <si>
    <t>24021427</t>
  </si>
  <si>
    <t>Đỗ Trung Dũng</t>
  </si>
  <si>
    <t>24021435</t>
  </si>
  <si>
    <t>24021443</t>
  </si>
  <si>
    <t>Nguyễn Tùng Dương</t>
  </si>
  <si>
    <t>24021451</t>
  </si>
  <si>
    <t>Nguyễn Xuân Duy</t>
  </si>
  <si>
    <t>24021459</t>
  </si>
  <si>
    <t>Nguyễn Xuân Hải</t>
  </si>
  <si>
    <t>24021467</t>
  </si>
  <si>
    <t>Bành Văn Hiệp</t>
  </si>
  <si>
    <t>24021475</t>
  </si>
  <si>
    <t>24021483</t>
  </si>
  <si>
    <t>Đỗ Viết Hoàng</t>
  </si>
  <si>
    <t>24021491</t>
  </si>
  <si>
    <t>Trương Huy Hoàng</t>
  </si>
  <si>
    <t>24021499</t>
  </si>
  <si>
    <t>Phạm Đức Hùng</t>
  </si>
  <si>
    <t>24021507</t>
  </si>
  <si>
    <t>24021515</t>
  </si>
  <si>
    <t>Dương Quốc Huy</t>
  </si>
  <si>
    <t>24021523</t>
  </si>
  <si>
    <t>Nguyễn Thị Thu Huyền</t>
  </si>
  <si>
    <t>24021531</t>
  </si>
  <si>
    <t>24021539</t>
  </si>
  <si>
    <t>Lê Trung Kiên</t>
  </si>
  <si>
    <t>24021547</t>
  </si>
  <si>
    <t>Vũ Hải Linh</t>
  </si>
  <si>
    <t>24021555</t>
  </si>
  <si>
    <t>Nguyễn Đức Long</t>
  </si>
  <si>
    <t>24021563</t>
  </si>
  <si>
    <t>Cao Anh Minh</t>
  </si>
  <si>
    <t>24021571</t>
  </si>
  <si>
    <t>Nguyễn Duy Đức Minh</t>
  </si>
  <si>
    <t>24021579</t>
  </si>
  <si>
    <t>Phạm Hồng Nam</t>
  </si>
  <si>
    <t>24021587</t>
  </si>
  <si>
    <t>Tạ Đình Nguyên</t>
  </si>
  <si>
    <t>24021595</t>
  </si>
  <si>
    <t>Nguyễn Quốc Phong</t>
  </si>
  <si>
    <t>24021611</t>
  </si>
  <si>
    <t>Trịnh Thiên Quang</t>
  </si>
  <si>
    <t>24021619</t>
  </si>
  <si>
    <t>Trần Mạnh Tân</t>
  </si>
  <si>
    <t>24021627</t>
  </si>
  <si>
    <t>Mai Hải Thành</t>
  </si>
  <si>
    <t>24021635</t>
  </si>
  <si>
    <t>Bùi Quang Thọ</t>
  </si>
  <si>
    <t>24021643</t>
  </si>
  <si>
    <t>Trương Duy Toàn</t>
  </si>
  <si>
    <t>24021651</t>
  </si>
  <si>
    <t>Nguyễn Thế Trường</t>
  </si>
  <si>
    <t>24021659</t>
  </si>
  <si>
    <t>Nguyễn Huỳnh Anh Tuấn</t>
  </si>
  <si>
    <t>24021667</t>
  </si>
  <si>
    <t>Phạm Kim Tùng</t>
  </si>
  <si>
    <t>24021675</t>
  </si>
  <si>
    <t>Đặng Quang Vinh</t>
  </si>
  <si>
    <t>Danh sách có 39 sinh viên./.</t>
  </si>
  <si>
    <t>24021364</t>
  </si>
  <si>
    <t>Dương Đức Anh</t>
  </si>
  <si>
    <t>24021372</t>
  </si>
  <si>
    <t>Nguyễn Văn Hoàng Anh</t>
  </si>
  <si>
    <t>24021380</t>
  </si>
  <si>
    <t>Nguyễn Minh Ánh</t>
  </si>
  <si>
    <t>24021388</t>
  </si>
  <si>
    <t>Khoa Đào Ngọc Bích</t>
  </si>
  <si>
    <t>24021396</t>
  </si>
  <si>
    <t>Đặng Danh Công</t>
  </si>
  <si>
    <t>24021404</t>
  </si>
  <si>
    <t>Nguyễn Khả Đạt</t>
  </si>
  <si>
    <t>24021412</t>
  </si>
  <si>
    <t>24021420</t>
  </si>
  <si>
    <t>Bạch Công Dũng</t>
  </si>
  <si>
    <t>24021428</t>
  </si>
  <si>
    <t>Lê Đình Dũng</t>
  </si>
  <si>
    <t>24021436</t>
  </si>
  <si>
    <t>Triệu Tiến Dũng</t>
  </si>
  <si>
    <t>24021452</t>
  </si>
  <si>
    <t>24021460</t>
  </si>
  <si>
    <t>Vũ Nam Hải</t>
  </si>
  <si>
    <t>24021468</t>
  </si>
  <si>
    <t>Nguyễn Tiến Hiệp</t>
  </si>
  <si>
    <t>24021476</t>
  </si>
  <si>
    <t>24021484</t>
  </si>
  <si>
    <t>Hà Hải Hoàng</t>
  </si>
  <si>
    <t>24021492</t>
  </si>
  <si>
    <t>Vàng Đức Hoàng</t>
  </si>
  <si>
    <t>24021500</t>
  </si>
  <si>
    <t>Đinh Phúc Hưng</t>
  </si>
  <si>
    <t>24021508</t>
  </si>
  <si>
    <t>Vũ Gia Hưng</t>
  </si>
  <si>
    <t>24021516</t>
  </si>
  <si>
    <t>Lê Nam Huy</t>
  </si>
  <si>
    <t>24021524</t>
  </si>
  <si>
    <t>Nguyễn Mạnh Kha</t>
  </si>
  <si>
    <t>24021532</t>
  </si>
  <si>
    <t>24021540</t>
  </si>
  <si>
    <t>Ma Đình Kiên</t>
  </si>
  <si>
    <t>24021548</t>
  </si>
  <si>
    <t>Vũ Thuỳ Linh</t>
  </si>
  <si>
    <t>24021564</t>
  </si>
  <si>
    <t>Đinh Quang Minh</t>
  </si>
  <si>
    <t>24021572</t>
  </si>
  <si>
    <t>24021580</t>
  </si>
  <si>
    <t>Quách Nhật Nam</t>
  </si>
  <si>
    <t>24021588</t>
  </si>
  <si>
    <t>Ngô Hoàng Nhật</t>
  </si>
  <si>
    <t>24021596</t>
  </si>
  <si>
    <t>Phạm Tuấn Phong</t>
  </si>
  <si>
    <t>24021604</t>
  </si>
  <si>
    <t>Lê Hồng Quân</t>
  </si>
  <si>
    <t>24021612</t>
  </si>
  <si>
    <t>Cao Khắc Phan Sang</t>
  </si>
  <si>
    <t>24021620</t>
  </si>
  <si>
    <t>Nguyễn Phúc Tấn</t>
  </si>
  <si>
    <t>24021628</t>
  </si>
  <si>
    <t>Nguyễn Đình Trường Thành</t>
  </si>
  <si>
    <t>24021636</t>
  </si>
  <si>
    <t>Đỗ Văn Thu</t>
  </si>
  <si>
    <t>24021644</t>
  </si>
  <si>
    <t>24021652</t>
  </si>
  <si>
    <t>Hoàng Phạm Anh Tú</t>
  </si>
  <si>
    <t>24021660</t>
  </si>
  <si>
    <t>Bùi Hoàng Tùng</t>
  </si>
  <si>
    <t>24021668</t>
  </si>
  <si>
    <t>24021676</t>
  </si>
  <si>
    <t>Đặng Thành Vinh</t>
  </si>
  <si>
    <t>24022598</t>
  </si>
  <si>
    <t>Đỗ Trọng An</t>
  </si>
  <si>
    <t>24022602</t>
  </si>
  <si>
    <t>Bùi Quang Anh</t>
  </si>
  <si>
    <t>24022606</t>
  </si>
  <si>
    <t>Khương Tuấn Anh</t>
  </si>
  <si>
    <t>24022610</t>
  </si>
  <si>
    <t>24022614</t>
  </si>
  <si>
    <t>Trương Thị Kim Ánh</t>
  </si>
  <si>
    <t>24022618</t>
  </si>
  <si>
    <t>Vũ Ngọc Thiên Bình</t>
  </si>
  <si>
    <t>24022622</t>
  </si>
  <si>
    <t>Phạm Đức Cường</t>
  </si>
  <si>
    <t>24022626</t>
  </si>
  <si>
    <t>24022630</t>
  </si>
  <si>
    <t>Lê Tuấn Dũng</t>
  </si>
  <si>
    <t>24022634</t>
  </si>
  <si>
    <t>24022638</t>
  </si>
  <si>
    <t>Đinh Quang Duy</t>
  </si>
  <si>
    <t>24022642</t>
  </si>
  <si>
    <t>24022646</t>
  </si>
  <si>
    <t>24022650</t>
  </si>
  <si>
    <t>Đào Thúy Hiền</t>
  </si>
  <si>
    <t>24022654</t>
  </si>
  <si>
    <t>24022658</t>
  </si>
  <si>
    <t>Hoàng Việt Hùng</t>
  </si>
  <si>
    <t>24022662</t>
  </si>
  <si>
    <t>Nguyễn Thạc Quang Huy</t>
  </si>
  <si>
    <t>24022666</t>
  </si>
  <si>
    <t>Vũ Lê Huy</t>
  </si>
  <si>
    <t>24022670</t>
  </si>
  <si>
    <t>Nguyễn Quốc Khánh</t>
  </si>
  <si>
    <t>24022674</t>
  </si>
  <si>
    <t>24022678</t>
  </si>
  <si>
    <t>Đào Trọng Linh</t>
  </si>
  <si>
    <t>24022682</t>
  </si>
  <si>
    <t>Nguyễn Viết Linh</t>
  </si>
  <si>
    <t>24022686</t>
  </si>
  <si>
    <t>Chu Văn Mai</t>
  </si>
  <si>
    <t>24022690</t>
  </si>
  <si>
    <t>Lê Nguyễn Quang Minh</t>
  </si>
  <si>
    <t>24022694</t>
  </si>
  <si>
    <t>Vũ Quang Minh</t>
  </si>
  <si>
    <t>24022698</t>
  </si>
  <si>
    <t>Phạm Tuấn Nam</t>
  </si>
  <si>
    <t>24022702</t>
  </si>
  <si>
    <t>Nguyễn Phương Nguyên</t>
  </si>
  <si>
    <t>24022706</t>
  </si>
  <si>
    <t>Đào Anh Phong</t>
  </si>
  <si>
    <t>24022710</t>
  </si>
  <si>
    <t>Nguyễn Vũ Hồng Phúc</t>
  </si>
  <si>
    <t>24022714</t>
  </si>
  <si>
    <t>24022718</t>
  </si>
  <si>
    <t>24022722</t>
  </si>
  <si>
    <t>Bùi Công Quyền</t>
  </si>
  <si>
    <t>24022726</t>
  </si>
  <si>
    <t>Lê Đức Sơn</t>
  </si>
  <si>
    <t>24022730</t>
  </si>
  <si>
    <t>Phạm Duy Tân</t>
  </si>
  <si>
    <t>24022734</t>
  </si>
  <si>
    <t>Đỗ Quang Thành</t>
  </si>
  <si>
    <t>24022738</t>
  </si>
  <si>
    <t>Đặng Anh Thư</t>
  </si>
  <si>
    <t>24022742</t>
  </si>
  <si>
    <t>Nguyễn Thị Bích Thuỷ</t>
  </si>
  <si>
    <t>24022746</t>
  </si>
  <si>
    <t>Hoàng Đức Toàn</t>
  </si>
  <si>
    <t>24022750</t>
  </si>
  <si>
    <t>Lê Quốc Triệu</t>
  </si>
  <si>
    <t>24022754</t>
  </si>
  <si>
    <t>Hoàng Tạ Minh Tuấn</t>
  </si>
  <si>
    <t>24022758</t>
  </si>
  <si>
    <t>Nguyễn Sỹ Việt</t>
  </si>
  <si>
    <t>24022599</t>
  </si>
  <si>
    <t>Lưu Thế An</t>
  </si>
  <si>
    <t>24022603</t>
  </si>
  <si>
    <t>Đặng Phan Anh</t>
  </si>
  <si>
    <t>24022607</t>
  </si>
  <si>
    <t>Lê Hải Anh</t>
  </si>
  <si>
    <t>24022611</t>
  </si>
  <si>
    <t>24022615</t>
  </si>
  <si>
    <t>Vũ Đình Bách</t>
  </si>
  <si>
    <t>24022619</t>
  </si>
  <si>
    <t>Lê Khánh Chi</t>
  </si>
  <si>
    <t>24022623</t>
  </si>
  <si>
    <t>Trần Viết Cường</t>
  </si>
  <si>
    <t>24022627</t>
  </si>
  <si>
    <t>Tạ Quang Đông</t>
  </si>
  <si>
    <t>24022631</t>
  </si>
  <si>
    <t>Lê Việt Dũng</t>
  </si>
  <si>
    <t>24022635</t>
  </si>
  <si>
    <t>24022639</t>
  </si>
  <si>
    <t>Đỗ Đức Duy</t>
  </si>
  <si>
    <t>24022643</t>
  </si>
  <si>
    <t>24022647</t>
  </si>
  <si>
    <t>Đỗ Mai Hằng</t>
  </si>
  <si>
    <t>24022651</t>
  </si>
  <si>
    <t>24022655</t>
  </si>
  <si>
    <t>Phùng Thị Kim Huệ</t>
  </si>
  <si>
    <t>24022659</t>
  </si>
  <si>
    <t>24022663</t>
  </si>
  <si>
    <t>Nguyễn Tiến Huy</t>
  </si>
  <si>
    <t>24022671</t>
  </si>
  <si>
    <t>24022675</t>
  </si>
  <si>
    <t>Nguyễn Khánh Kỳ</t>
  </si>
  <si>
    <t>24022679</t>
  </si>
  <si>
    <t>Mai Thị Thùy Linh</t>
  </si>
  <si>
    <t>24022683</t>
  </si>
  <si>
    <t>Phạm Việt Linh</t>
  </si>
  <si>
    <t>24022687</t>
  </si>
  <si>
    <t>Đinh Thị Huyền Mai</t>
  </si>
  <si>
    <t>24022691</t>
  </si>
  <si>
    <t>Mai Tuấn Minh</t>
  </si>
  <si>
    <t>24022695</t>
  </si>
  <si>
    <t>Trần Hà My</t>
  </si>
  <si>
    <t>24022699</t>
  </si>
  <si>
    <t>Phan Thị Kim Ngân</t>
  </si>
  <si>
    <t>24022703</t>
  </si>
  <si>
    <t>Phan Nguyễn Khánh Nguyên</t>
  </si>
  <si>
    <t>24022707</t>
  </si>
  <si>
    <t>Nguyễn Đại Phú</t>
  </si>
  <si>
    <t>24022711</t>
  </si>
  <si>
    <t>24022715</t>
  </si>
  <si>
    <t>Nguyễn Thái Minh Quân</t>
  </si>
  <si>
    <t>24022719</t>
  </si>
  <si>
    <t>Trần Ngọc Quang</t>
  </si>
  <si>
    <t>24022723</t>
  </si>
  <si>
    <t>Nguyễn Thị Nhật Quỳnh</t>
  </si>
  <si>
    <t>24022727</t>
  </si>
  <si>
    <t>Lê Hà Sơn</t>
  </si>
  <si>
    <t>24022731</t>
  </si>
  <si>
    <t>Nguyễn Văn Thăng</t>
  </si>
  <si>
    <t>24022735</t>
  </si>
  <si>
    <t>Nguyễn Thị Phương Thảo</t>
  </si>
  <si>
    <t>24022739</t>
  </si>
  <si>
    <t>Nguyễn Anh Thư</t>
  </si>
  <si>
    <t>24022743</t>
  </si>
  <si>
    <t>Lê Phương Thúy</t>
  </si>
  <si>
    <t>24022751</t>
  </si>
  <si>
    <t>Nguyễn Thành Trung</t>
  </si>
  <si>
    <t>24022755</t>
  </si>
  <si>
    <t>Nguyễn Hoàng Tùng</t>
  </si>
  <si>
    <t>24022759</t>
  </si>
  <si>
    <t>Đinh Hồng Vinh</t>
  </si>
  <si>
    <t>24022600</t>
  </si>
  <si>
    <t>Nguyễn Khánh An</t>
  </si>
  <si>
    <t>24022604</t>
  </si>
  <si>
    <t>Dương Thị Hồng Anh</t>
  </si>
  <si>
    <t>24022608</t>
  </si>
  <si>
    <t>24022612</t>
  </si>
  <si>
    <t>Vũ Thị Lâm Anh</t>
  </si>
  <si>
    <t>24022616</t>
  </si>
  <si>
    <t>Nguyễn Hai Bảy</t>
  </si>
  <si>
    <t>24022620</t>
  </si>
  <si>
    <t>Nguyễn Thị Chung</t>
  </si>
  <si>
    <t>24022624</t>
  </si>
  <si>
    <t>Đặng Trần Hải Đăng</t>
  </si>
  <si>
    <t>24022628</t>
  </si>
  <si>
    <t>24022632</t>
  </si>
  <si>
    <t>Lò Trí Dũng</t>
  </si>
  <si>
    <t>24022636</t>
  </si>
  <si>
    <t>Nguyễn Bình Dương</t>
  </si>
  <si>
    <t>24022640</t>
  </si>
  <si>
    <t>Trần Quang Duy</t>
  </si>
  <si>
    <t>24022644</t>
  </si>
  <si>
    <t>Phan Thị Hương Giang</t>
  </si>
  <si>
    <t>24022648</t>
  </si>
  <si>
    <t>Lê Bùi Đức Hạnh</t>
  </si>
  <si>
    <t>24022652</t>
  </si>
  <si>
    <t>Trần Duy Hiếu</t>
  </si>
  <si>
    <t>24022656</t>
  </si>
  <si>
    <t>Dương Việt Hùng</t>
  </si>
  <si>
    <t>24022660</t>
  </si>
  <si>
    <t>Bùi Phan Quang Huy</t>
  </si>
  <si>
    <t>24022664</t>
  </si>
  <si>
    <t>Nguyễn Văn Huy</t>
  </si>
  <si>
    <t>24022668</t>
  </si>
  <si>
    <t>Ngô Nam Khánh</t>
  </si>
  <si>
    <t>24022672</t>
  </si>
  <si>
    <t>24022676</t>
  </si>
  <si>
    <t>Nguyễn Phú Lâm</t>
  </si>
  <si>
    <t>24022680</t>
  </si>
  <si>
    <t>24022684</t>
  </si>
  <si>
    <t>Nguyễn Đình Vinh Lộc</t>
  </si>
  <si>
    <t>24022688</t>
  </si>
  <si>
    <t>Nguyễn Thị Mai</t>
  </si>
  <si>
    <t>24022692</t>
  </si>
  <si>
    <t>Phạm Tuấn Minh</t>
  </si>
  <si>
    <t>24022696</t>
  </si>
  <si>
    <t>24022700</t>
  </si>
  <si>
    <t>Nguyễn Đăng Tuấn Nghĩa</t>
  </si>
  <si>
    <t>24022704</t>
  </si>
  <si>
    <t>Phạm Quang Nhật</t>
  </si>
  <si>
    <t>24022708</t>
  </si>
  <si>
    <t>Nguyễn Nhật Phú</t>
  </si>
  <si>
    <t>24022712</t>
  </si>
  <si>
    <t>Đàm Hồng Quân</t>
  </si>
  <si>
    <t>24022716</t>
  </si>
  <si>
    <t>Trần Lê Quân</t>
  </si>
  <si>
    <t>24022720</t>
  </si>
  <si>
    <t>Vũ Thế Quang</t>
  </si>
  <si>
    <t>24022724</t>
  </si>
  <si>
    <t>Bùi Thái Sơn</t>
  </si>
  <si>
    <t>24022728</t>
  </si>
  <si>
    <t>Nguyễn Thái Sơn</t>
  </si>
  <si>
    <t>24022732</t>
  </si>
  <si>
    <t>Lại Toàn Thắng</t>
  </si>
  <si>
    <t>24022740</t>
  </si>
  <si>
    <t>Nguyễn Minh Thư</t>
  </si>
  <si>
    <t>24022744</t>
  </si>
  <si>
    <t>Lê Thị Thùy Tiên</t>
  </si>
  <si>
    <t>24022748</t>
  </si>
  <si>
    <t>Trần Hữu Minh Trí</t>
  </si>
  <si>
    <t>24022752</t>
  </si>
  <si>
    <t>Lê Đình Tú</t>
  </si>
  <si>
    <t>24022756</t>
  </si>
  <si>
    <t>Trần Quang Tùng</t>
  </si>
  <si>
    <t>24022760</t>
  </si>
  <si>
    <t>24022601</t>
  </si>
  <si>
    <t>Quách Thành An</t>
  </si>
  <si>
    <t>24022605</t>
  </si>
  <si>
    <t>Dương Tuấn Anh</t>
  </si>
  <si>
    <t>24022613</t>
  </si>
  <si>
    <t>Chu Đức Ánh</t>
  </si>
  <si>
    <t>24022617</t>
  </si>
  <si>
    <t>Nguyễn Đình Thanh Bình</t>
  </si>
  <si>
    <t>24022621</t>
  </si>
  <si>
    <t>Nguyễn Thế Công</t>
  </si>
  <si>
    <t>24022625</t>
  </si>
  <si>
    <t>Nguyễn Hải Đăng</t>
  </si>
  <si>
    <t>24022629</t>
  </si>
  <si>
    <t>Phạm Trung Đức</t>
  </si>
  <si>
    <t>24022633</t>
  </si>
  <si>
    <t>Nguyễn Lê Dũng</t>
  </si>
  <si>
    <t>24022637</t>
  </si>
  <si>
    <t>Đào Ngọc Duy</t>
  </si>
  <si>
    <t>24022641</t>
  </si>
  <si>
    <t>Hoàng Trường Giang</t>
  </si>
  <si>
    <t>24022645</t>
  </si>
  <si>
    <t>Nguyễn Bảo Hà</t>
  </si>
  <si>
    <t>24022649</t>
  </si>
  <si>
    <t>Nguyễn Thế Hệ</t>
  </si>
  <si>
    <t>24022653</t>
  </si>
  <si>
    <t>Phạm Cao Hoàng</t>
  </si>
  <si>
    <t>24022657</t>
  </si>
  <si>
    <t>Hoàng Sỹ Hùng</t>
  </si>
  <si>
    <t>24022661</t>
  </si>
  <si>
    <t>24022665</t>
  </si>
  <si>
    <t>Nguyễn Vũ Đức Huy</t>
  </si>
  <si>
    <t>24022669</t>
  </si>
  <si>
    <t>Nguyễn Ngọc Khánh</t>
  </si>
  <si>
    <t>24022673</t>
  </si>
  <si>
    <t>Hoàng Nguyên Tuấn Khôi</t>
  </si>
  <si>
    <t>24022677</t>
  </si>
  <si>
    <t>Đỗ Mai Liên</t>
  </si>
  <si>
    <t>24022681</t>
  </si>
  <si>
    <t>Nguyễn Trang Linh</t>
  </si>
  <si>
    <t>24022685</t>
  </si>
  <si>
    <t>Lê Hoàng Long</t>
  </si>
  <si>
    <t>24022689</t>
  </si>
  <si>
    <t>Đỗ Khoa Ngọc Minh</t>
  </si>
  <si>
    <t>24022697</t>
  </si>
  <si>
    <t>24022701</t>
  </si>
  <si>
    <t>Đỗ Minh Ngọc</t>
  </si>
  <si>
    <t>24022705</t>
  </si>
  <si>
    <t>Phan Yến Nhi</t>
  </si>
  <si>
    <t>24022709</t>
  </si>
  <si>
    <t>Bùi Quý Phúc</t>
  </si>
  <si>
    <t>24022713</t>
  </si>
  <si>
    <t>Đào Bá Anh Quân</t>
  </si>
  <si>
    <t>24022717</t>
  </si>
  <si>
    <t>24022729</t>
  </si>
  <si>
    <t>Nguyễn Phúc Tâm</t>
  </si>
  <si>
    <t>24022737</t>
  </si>
  <si>
    <t>Bùi Thị Hà Thu</t>
  </si>
  <si>
    <t>24022741</t>
  </si>
  <si>
    <t>Phạm Hoài Thương</t>
  </si>
  <si>
    <t>24022745</t>
  </si>
  <si>
    <t>Đặng Trần Tiến</t>
  </si>
  <si>
    <t>24022749</t>
  </si>
  <si>
    <t>Hoàng Minh Triết</t>
  </si>
  <si>
    <t>24022753</t>
  </si>
  <si>
    <t>Hoàng Mạnh Tuấn</t>
  </si>
  <si>
    <t>24022757</t>
  </si>
  <si>
    <t>Vũ Đức Tùng</t>
  </si>
  <si>
    <t>Danh sách có 35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</si>
</sst>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1"/>
      <color theme="1"/>
      <name val="Times New Roman"/>
      <family val="1"/>
      <charset val="163"/>
      <scheme val="maj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</font>
    <font>
      <sz val="13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  <scheme val="major"/>
    </font>
    <font>
      <sz val="12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3" xfId="0" applyBorder="1" applyAlignment="1">
      <alignment vertical="center" wrapText="1"/>
    </xf>
    <xf numFmtId="0" fontId="10" fillId="0" borderId="12" xfId="0" applyFont="1" applyBorder="1"/>
    <xf numFmtId="0" fontId="2" fillId="0" borderId="0" xfId="0" applyFont="1"/>
    <xf numFmtId="164" fontId="14" fillId="0" borderId="0" xfId="0" applyNumberFormat="1" applyFont="1"/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64" fontId="0" fillId="0" borderId="0" xfId="0" applyNumberFormat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12" xfId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0" fontId="16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12" xfId="0" applyFont="1" applyBorder="1" applyProtection="1">
      <protection locked="0"/>
    </xf>
    <xf numFmtId="0" fontId="17" fillId="0" borderId="0" xfId="0" applyFont="1" applyAlignment="1">
      <alignment horizontal="justify" vertical="center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/>
    <xf numFmtId="0" fontId="4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A49D87-27CA-426C-8ACF-3F9303CE528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E2540A-28BC-4097-BF3A-1D99ACBC3A8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7437BC-BD59-4D2C-8E19-17D8CEAF6410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0C079D-7840-43B5-8D31-A2102F0439DA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B85761-BF3B-44AA-B879-CB4AB2E29AD2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F3DF53-5491-498A-A677-129FA76D56B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08E508B-724A-403B-8C16-43D1F7C2354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7724CF-F2C8-4A65-AEBB-027FF6B79F3E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B5C1EB8-3674-49FC-9951-AF104648433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2A78580-1768-4182-9B66-19E376E1856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731BAC2-D701-46CC-B8A1-41AC2F5634E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EE02FF-BCCB-446E-B829-07B016F551C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5A458F6-6E8A-4754-AF5C-B79FC197A8B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130F942-651E-4E78-BE02-8719D8B69CF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CCE606E-95AA-4439-B8B9-B328D296F65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C27A43C-04BA-4C5F-A31F-E4A1E5A993DA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941C839-9142-4AC0-A4C5-3604B78F58C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2357D3F-4BE7-464B-99C9-23584077A5A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0D544D1-6A85-4C69-8C49-5AE8E5D4E8B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5B6C0E-14BD-4B58-ACF5-4CFA9B07DBF0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E22977E-8B72-48FF-8972-FD3A1264D59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C3B541-0FAC-451B-8211-F5D3E413D24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D56B9DE-0459-4083-93CB-2654EC692D1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17AEE86-9AAC-4490-98F3-BE7F6502AF3F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9A32339-90B2-4AC5-BB7E-299F7E029C7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197113-F078-4E4C-AC93-90DD4DBD3C71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E583C8-4042-4D66-BB7E-602E05FEC83C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0C6414B-9F2E-4F02-9AAC-F736EC6030ED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B40C58A-73D8-47A0-82B3-36A69FFE7061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D7FE28-0566-4519-9D78-9335F172CA79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5134C3-FE47-4D9E-BA3A-F6422E7656F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FABD17C-8096-415E-A956-A24941741D64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A21A9AA-C65D-49BB-84E8-CDFDF9519B7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1723CD4-6ED0-42F4-B2E9-1A16C0686044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14C3D24-5C33-43BF-9132-916A87EE28C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F47AEB6-5630-4D59-9D4D-D2E848EED45F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5888E02-34BC-48F2-B6F9-6762541EA4C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EE1183-13B3-4386-9ADB-4B73376563E0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2C96BAA-00BD-4284-A78D-6879A9A42A1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F7D332-B914-4B41-B39B-23CF59726028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1E45B58-634B-432B-A14E-5A7526D4EBA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D7F3146-B873-43DE-9186-2608B8C094DC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4E02E7E-7EE9-42F9-862B-2FC83A51748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93CF0E2-9C1E-49CD-BD65-44A21B90B888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D683D9C-913A-4D81-A857-70A195C029B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E460A2-A7B2-402A-80D5-55A938672B39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BDE04AA-86D0-4E36-AE15-6BE0D8C53881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F85E43C-2679-4C3A-B9AA-77DB6012C4F4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DDEE17-0CD9-4032-A4FC-A25E38B94286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C0BAB6-3819-41BC-812A-553BFE298DC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DE4DF6-B06B-43E8-AA78-B2CFFC8BCE4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CF3289-CD70-47BD-83E4-7FC92CBD9ED5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297A0F-8B3E-4040-A571-627557B3C29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1409EB-F7CC-4AA1-8958-E5207F15593E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9BD907D-6362-48CF-A6B3-CEE604715D1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2FCF39-F7C7-45A5-82AA-842EC9C6FE7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119100-8B4C-4441-A7B5-208F8B06CC85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8E29A8-5E17-4F2F-8E92-B43A0EABF2EC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E11322-8235-426D-BF27-867EC9AF907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57503FE-62B6-4591-BA74-8CA862EB91E3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5E7918-CAA9-42F7-A140-0B23954CE08E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D0F8B9-3927-4846-9E0D-E72290087798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16C73D-1242-4BD1-9BBD-CC30BA0BF07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37A5963-5066-411F-9234-CC21B7BC654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3468D1-C016-48FC-92C8-DD9CF4DD06B8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ECC3FE-0678-44A3-A236-ED9F89243C1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0225EF6-A2D6-40AF-8DE6-5F8A20D0CD0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AD96C1-1083-4803-9214-83B2DE4EA4D5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095CFF-C58D-4279-A1D9-458F143089B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523517-2810-4C26-BD96-D35B11FA35C5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C49F14-E0B9-4BF1-A52F-E7992E53803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44BE95-931C-48F8-AB84-CD82AAFA82D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DD7BEA-5C3E-4C42-BD03-02A8F35D2BA0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B4459BE-5CAD-4F77-BD7A-E4B179A71441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89C727C-4DE2-4D6A-9A2E-261664A77398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DDDFC6-E950-4FED-81C3-B500CE22F540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BED3F9-8692-4EB8-B293-FCD294631C9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9BAA256-157E-4FE8-9D28-F0E049344D29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9DC0174-383F-45D0-BA2C-1B8E930D5225}"/>
            </a:ext>
          </a:extLst>
        </xdr:cNvPr>
        <xdr:cNvCxnSpPr/>
      </xdr:nvCxnSpPr>
      <xdr:spPr>
        <a:xfrm>
          <a:off x="1485900" y="361950"/>
          <a:ext cx="1038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97B292-6D39-4450-8CD5-9F2CA3A4EE09}"/>
            </a:ext>
          </a:extLst>
        </xdr:cNvPr>
        <xdr:cNvCxnSpPr/>
      </xdr:nvCxnSpPr>
      <xdr:spPr>
        <a:xfrm>
          <a:off x="6810375" y="361950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F9C017-B0ED-43B5-B0A2-21E2083E36E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D3D714-4DD7-456C-8772-CAED9E49333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B23A40-198A-454F-B450-73C89D39E2E7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6198646-85F6-4B94-AE5C-98931397EB43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36F3376-0A99-4607-9ACC-991668E2FB9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8C0549-F2C9-47FC-9D85-DDC735E9DE6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A33078-A3EE-4ED1-8BC3-A2AD5970EDE2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A326134-990F-4FB3-A5BB-0100504DD84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14DB567-1B69-49BE-A72B-490238F32FB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97D184-621F-4A03-9842-6191BE9FE863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8903-920B-4690-8605-B96900B258C8}">
  <sheetPr codeName="Sheet1"/>
  <dimension ref="A1:K55"/>
  <sheetViews>
    <sheetView tabSelected="1" topLeftCell="A3" workbookViewId="0">
      <selection activeCell="E10" sqref="E10:G12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45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116</v>
      </c>
      <c r="C13" s="7" t="s">
        <v>117</v>
      </c>
      <c r="D13" s="24">
        <v>37872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53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53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170</v>
      </c>
      <c r="C14" s="7" t="s">
        <v>171</v>
      </c>
      <c r="D14" s="24">
        <v>37736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118</v>
      </c>
      <c r="C15" s="7" t="s">
        <v>119</v>
      </c>
      <c r="D15" s="24">
        <v>37622</v>
      </c>
      <c r="E15" s="12">
        <v>82</v>
      </c>
      <c r="F15" s="12">
        <v>80</v>
      </c>
      <c r="G15" s="12">
        <v>80</v>
      </c>
      <c r="H15" s="12">
        <v>80</v>
      </c>
      <c r="I15" s="25" t="str">
        <f t="shared" si="0"/>
        <v>Tốt</v>
      </c>
      <c r="J15" s="12">
        <v>80</v>
      </c>
      <c r="K15" s="25" t="str">
        <f t="shared" si="1"/>
        <v>Tốt</v>
      </c>
    </row>
    <row r="16" spans="1:11" ht="18.75" customHeight="1" x14ac:dyDescent="0.25">
      <c r="A16" s="16">
        <v>4</v>
      </c>
      <c r="B16" s="23" t="s">
        <v>172</v>
      </c>
      <c r="C16" s="7" t="s">
        <v>173</v>
      </c>
      <c r="D16" s="24">
        <v>37731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160</v>
      </c>
      <c r="C17" s="7" t="s">
        <v>161</v>
      </c>
      <c r="D17" s="24">
        <v>37673</v>
      </c>
      <c r="E17" s="12">
        <v>85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162</v>
      </c>
      <c r="C18" s="7" t="s">
        <v>163</v>
      </c>
      <c r="D18" s="24">
        <v>37624</v>
      </c>
      <c r="E18" s="12">
        <v>80</v>
      </c>
      <c r="F18" s="12">
        <v>80</v>
      </c>
      <c r="G18" s="12">
        <v>80</v>
      </c>
      <c r="H18" s="12">
        <v>80</v>
      </c>
      <c r="I18" s="25" t="str">
        <f t="shared" si="0"/>
        <v>Tốt</v>
      </c>
      <c r="J18" s="12">
        <v>80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174</v>
      </c>
      <c r="C19" s="7" t="s">
        <v>175</v>
      </c>
      <c r="D19" s="24">
        <v>37730</v>
      </c>
      <c r="E19" s="12">
        <v>80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120</v>
      </c>
      <c r="C20" s="7" t="s">
        <v>121</v>
      </c>
      <c r="D20" s="24">
        <v>37925</v>
      </c>
      <c r="E20" s="12">
        <v>70</v>
      </c>
      <c r="F20" s="12">
        <v>70</v>
      </c>
      <c r="G20" s="12">
        <v>70</v>
      </c>
      <c r="H20" s="12">
        <v>70</v>
      </c>
      <c r="I20" s="25" t="str">
        <f t="shared" si="0"/>
        <v>Khá</v>
      </c>
      <c r="J20" s="12">
        <v>70</v>
      </c>
      <c r="K20" s="25" t="str">
        <f t="shared" si="1"/>
        <v>Khá</v>
      </c>
    </row>
    <row r="21" spans="1:11" ht="18.75" customHeight="1" x14ac:dyDescent="0.25">
      <c r="A21" s="16">
        <v>9</v>
      </c>
      <c r="B21" s="23" t="s">
        <v>176</v>
      </c>
      <c r="C21" s="7" t="s">
        <v>177</v>
      </c>
      <c r="D21" s="24">
        <v>37924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122</v>
      </c>
      <c r="C22" s="7" t="s">
        <v>123</v>
      </c>
      <c r="D22" s="24">
        <v>37800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124</v>
      </c>
      <c r="C23" s="7" t="s">
        <v>125</v>
      </c>
      <c r="D23" s="24">
        <v>37938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154</v>
      </c>
      <c r="C24" s="7" t="s">
        <v>155</v>
      </c>
      <c r="D24" s="24">
        <v>37941</v>
      </c>
      <c r="E24" s="12">
        <v>70</v>
      </c>
      <c r="F24" s="12">
        <v>70</v>
      </c>
      <c r="G24" s="12">
        <v>70</v>
      </c>
      <c r="H24" s="12">
        <v>70</v>
      </c>
      <c r="I24" s="25" t="str">
        <f t="shared" si="0"/>
        <v>Khá</v>
      </c>
      <c r="J24" s="12">
        <v>70</v>
      </c>
      <c r="K24" s="25" t="str">
        <f t="shared" si="1"/>
        <v>Khá</v>
      </c>
    </row>
    <row r="25" spans="1:11" ht="18.75" customHeight="1" x14ac:dyDescent="0.25">
      <c r="A25" s="16">
        <v>13</v>
      </c>
      <c r="B25" s="23" t="s">
        <v>126</v>
      </c>
      <c r="C25" s="7" t="s">
        <v>127</v>
      </c>
      <c r="D25" s="24">
        <v>37779</v>
      </c>
      <c r="E25" s="12">
        <v>92</v>
      </c>
      <c r="F25" s="12">
        <v>92</v>
      </c>
      <c r="G25" s="12">
        <v>92</v>
      </c>
      <c r="H25" s="12">
        <v>92</v>
      </c>
      <c r="I25" s="25" t="str">
        <f t="shared" si="0"/>
        <v>Xuất sắc</v>
      </c>
      <c r="J25" s="12">
        <v>92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128</v>
      </c>
      <c r="C26" s="7" t="s">
        <v>129</v>
      </c>
      <c r="D26" s="24">
        <v>37811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164</v>
      </c>
      <c r="C27" s="7" t="s">
        <v>165</v>
      </c>
      <c r="D27" s="24">
        <v>37680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130</v>
      </c>
      <c r="C28" s="7" t="s">
        <v>131</v>
      </c>
      <c r="D28" s="24">
        <v>37983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146</v>
      </c>
      <c r="C29" s="7" t="s">
        <v>147</v>
      </c>
      <c r="D29" s="24">
        <v>37662</v>
      </c>
      <c r="E29" s="12">
        <v>85</v>
      </c>
      <c r="F29" s="12">
        <v>85</v>
      </c>
      <c r="G29" s="12">
        <v>85</v>
      </c>
      <c r="H29" s="12">
        <v>85</v>
      </c>
      <c r="I29" s="25" t="str">
        <f t="shared" si="0"/>
        <v>Tốt</v>
      </c>
      <c r="J29" s="12">
        <v>85</v>
      </c>
      <c r="K29" s="25" t="str">
        <f t="shared" si="1"/>
        <v>Tốt</v>
      </c>
    </row>
    <row r="30" spans="1:11" ht="18.75" customHeight="1" x14ac:dyDescent="0.25">
      <c r="A30" s="16">
        <v>18</v>
      </c>
      <c r="B30" s="23" t="s">
        <v>166</v>
      </c>
      <c r="C30" s="7" t="s">
        <v>167</v>
      </c>
      <c r="D30" s="24">
        <v>37819</v>
      </c>
      <c r="E30" s="12">
        <v>70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3" t="s">
        <v>178</v>
      </c>
      <c r="C31" s="7" t="s">
        <v>179</v>
      </c>
      <c r="D31" s="24">
        <v>37755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180</v>
      </c>
      <c r="C32" s="7" t="s">
        <v>181</v>
      </c>
      <c r="D32" s="24">
        <v>37909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182</v>
      </c>
      <c r="C33" s="7" t="s">
        <v>183</v>
      </c>
      <c r="D33" s="24">
        <v>37884</v>
      </c>
      <c r="E33" s="12">
        <v>80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186</v>
      </c>
      <c r="C34" s="7" t="s">
        <v>187</v>
      </c>
      <c r="D34" s="24">
        <v>37687</v>
      </c>
      <c r="E34" s="12">
        <v>62</v>
      </c>
      <c r="F34" s="12">
        <v>62</v>
      </c>
      <c r="G34" s="12">
        <v>62</v>
      </c>
      <c r="H34" s="12">
        <v>62</v>
      </c>
      <c r="I34" s="25" t="str">
        <f t="shared" si="0"/>
        <v>Trung bình</v>
      </c>
      <c r="J34" s="12">
        <v>62</v>
      </c>
      <c r="K34" s="25" t="str">
        <f t="shared" si="1"/>
        <v>Trung bình</v>
      </c>
    </row>
    <row r="35" spans="1:11" ht="18.75" customHeight="1" x14ac:dyDescent="0.25">
      <c r="A35" s="16">
        <v>23</v>
      </c>
      <c r="B35" s="23" t="s">
        <v>188</v>
      </c>
      <c r="C35" s="7" t="s">
        <v>189</v>
      </c>
      <c r="D35" s="24">
        <v>37715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184</v>
      </c>
      <c r="C36" s="7" t="s">
        <v>185</v>
      </c>
      <c r="D36" s="24">
        <v>37940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132</v>
      </c>
      <c r="C37" s="7" t="s">
        <v>133</v>
      </c>
      <c r="D37" s="24">
        <v>37632</v>
      </c>
      <c r="E37" s="12">
        <v>80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148</v>
      </c>
      <c r="C38" s="7" t="s">
        <v>149</v>
      </c>
      <c r="D38" s="24">
        <v>37963</v>
      </c>
      <c r="E38" s="12">
        <v>80</v>
      </c>
      <c r="F38" s="12">
        <v>80</v>
      </c>
      <c r="G38" s="12">
        <v>80</v>
      </c>
      <c r="H38" s="12">
        <v>80</v>
      </c>
      <c r="I38" s="25" t="str">
        <f t="shared" si="0"/>
        <v>Tốt</v>
      </c>
      <c r="J38" s="12">
        <v>80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150</v>
      </c>
      <c r="C39" s="7" t="s">
        <v>151</v>
      </c>
      <c r="D39" s="24">
        <v>37838</v>
      </c>
      <c r="E39" s="12">
        <v>90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152</v>
      </c>
      <c r="C40" s="7" t="s">
        <v>153</v>
      </c>
      <c r="D40" s="24">
        <v>37977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190</v>
      </c>
      <c r="C41" s="7" t="s">
        <v>191</v>
      </c>
      <c r="D41" s="24">
        <v>37932</v>
      </c>
      <c r="E41" s="12">
        <v>80</v>
      </c>
      <c r="F41" s="12">
        <v>80</v>
      </c>
      <c r="G41" s="12">
        <v>80</v>
      </c>
      <c r="H41" s="12">
        <v>80</v>
      </c>
      <c r="I41" s="25" t="str">
        <f t="shared" si="0"/>
        <v>Tốt</v>
      </c>
      <c r="J41" s="12">
        <v>80</v>
      </c>
      <c r="K41" s="25" t="str">
        <f t="shared" si="1"/>
        <v>Tốt</v>
      </c>
    </row>
    <row r="42" spans="1:11" ht="18.75" customHeight="1" x14ac:dyDescent="0.25">
      <c r="A42" s="16">
        <v>30</v>
      </c>
      <c r="B42" s="23" t="s">
        <v>134</v>
      </c>
      <c r="C42" s="7" t="s">
        <v>135</v>
      </c>
      <c r="D42" s="24">
        <v>37823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156</v>
      </c>
      <c r="C43" s="7" t="s">
        <v>157</v>
      </c>
      <c r="D43" s="24">
        <v>37889</v>
      </c>
      <c r="E43" s="12">
        <v>80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6">
        <v>32</v>
      </c>
      <c r="B44" s="23" t="s">
        <v>136</v>
      </c>
      <c r="C44" s="7" t="s">
        <v>137</v>
      </c>
      <c r="D44" s="24">
        <v>37970</v>
      </c>
      <c r="E44" s="12">
        <v>92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168</v>
      </c>
      <c r="C45" s="7" t="s">
        <v>169</v>
      </c>
      <c r="D45" s="24">
        <v>37940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si="0"/>
        <v>Xuất sắc</v>
      </c>
      <c r="J45" s="12">
        <v>90</v>
      </c>
      <c r="K45" s="25" t="str">
        <f t="shared" si="1"/>
        <v>Xuất sắc</v>
      </c>
    </row>
    <row r="46" spans="1:11" ht="18.75" customHeight="1" x14ac:dyDescent="0.25">
      <c r="A46" s="16">
        <v>34</v>
      </c>
      <c r="B46" s="23" t="s">
        <v>192</v>
      </c>
      <c r="C46" s="7" t="s">
        <v>193</v>
      </c>
      <c r="D46" s="24">
        <v>37760</v>
      </c>
      <c r="E46" s="12">
        <v>85</v>
      </c>
      <c r="F46" s="12">
        <v>85</v>
      </c>
      <c r="G46" s="12">
        <v>85</v>
      </c>
      <c r="H46" s="12">
        <v>85</v>
      </c>
      <c r="I46" s="25" t="str">
        <f t="shared" si="0"/>
        <v>Tốt</v>
      </c>
      <c r="J46" s="12">
        <v>85</v>
      </c>
      <c r="K46" s="25" t="str">
        <f t="shared" si="1"/>
        <v>Tốt</v>
      </c>
    </row>
    <row r="47" spans="1:11" ht="18.75" customHeight="1" x14ac:dyDescent="0.25">
      <c r="A47" s="16">
        <v>35</v>
      </c>
      <c r="B47" s="23" t="s">
        <v>158</v>
      </c>
      <c r="C47" s="7" t="s">
        <v>159</v>
      </c>
      <c r="D47" s="24">
        <v>37866</v>
      </c>
      <c r="E47" s="12">
        <v>80</v>
      </c>
      <c r="F47" s="12">
        <v>80</v>
      </c>
      <c r="G47" s="12">
        <v>80</v>
      </c>
      <c r="H47" s="12">
        <v>80</v>
      </c>
      <c r="I47" s="25" t="str">
        <f t="shared" si="0"/>
        <v>Tốt</v>
      </c>
      <c r="J47" s="12">
        <v>80</v>
      </c>
      <c r="K47" s="25" t="str">
        <f t="shared" si="1"/>
        <v>Tốt</v>
      </c>
    </row>
    <row r="48" spans="1:11" ht="18.75" customHeight="1" x14ac:dyDescent="0.25">
      <c r="A48" s="16">
        <v>36</v>
      </c>
      <c r="B48" s="23" t="s">
        <v>138</v>
      </c>
      <c r="C48" s="7" t="s">
        <v>139</v>
      </c>
      <c r="D48" s="24">
        <v>37864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0"/>
        <v>Xuất sắc</v>
      </c>
      <c r="J48" s="12">
        <v>90</v>
      </c>
      <c r="K48" s="25" t="str">
        <f t="shared" si="1"/>
        <v>Xuất sắc</v>
      </c>
    </row>
    <row r="49" spans="1:11" ht="18.75" customHeight="1" x14ac:dyDescent="0.25">
      <c r="A49" s="16">
        <v>37</v>
      </c>
      <c r="B49" s="23" t="s">
        <v>194</v>
      </c>
      <c r="C49" s="7" t="s">
        <v>195</v>
      </c>
      <c r="D49" s="24">
        <v>37730</v>
      </c>
      <c r="E49" s="12">
        <v>90</v>
      </c>
      <c r="F49" s="12">
        <v>90</v>
      </c>
      <c r="G49" s="12">
        <v>90</v>
      </c>
      <c r="H49" s="12">
        <v>90</v>
      </c>
      <c r="I49" s="25" t="str">
        <f t="shared" si="0"/>
        <v>Xuất sắc</v>
      </c>
      <c r="J49" s="12">
        <v>90</v>
      </c>
      <c r="K49" s="25" t="str">
        <f t="shared" si="1"/>
        <v>Xuất sắc</v>
      </c>
    </row>
    <row r="50" spans="1:11" ht="18.75" customHeight="1" x14ac:dyDescent="0.25">
      <c r="A50" s="16">
        <v>38</v>
      </c>
      <c r="B50" s="23" t="s">
        <v>140</v>
      </c>
      <c r="C50" s="7" t="s">
        <v>141</v>
      </c>
      <c r="D50" s="24">
        <v>37692</v>
      </c>
      <c r="E50" s="12"/>
      <c r="F50" s="12"/>
      <c r="G50" s="12"/>
      <c r="H50" s="12"/>
      <c r="I50" s="25" t="str">
        <f t="shared" si="0"/>
        <v>Kém</v>
      </c>
      <c r="J50" s="12"/>
      <c r="K50" s="25" t="str">
        <f t="shared" si="1"/>
        <v>Kém</v>
      </c>
    </row>
    <row r="51" spans="1:11" ht="18.75" customHeight="1" x14ac:dyDescent="0.25">
      <c r="A51" s="16">
        <v>39</v>
      </c>
      <c r="B51" s="23" t="s">
        <v>142</v>
      </c>
      <c r="C51" s="7" t="s">
        <v>143</v>
      </c>
      <c r="D51" s="24">
        <v>37948</v>
      </c>
      <c r="E51" s="12">
        <v>90</v>
      </c>
      <c r="F51" s="12">
        <v>90</v>
      </c>
      <c r="G51" s="12">
        <v>90</v>
      </c>
      <c r="H51" s="12">
        <v>90</v>
      </c>
      <c r="I51" s="25" t="str">
        <f t="shared" si="0"/>
        <v>Xuất sắc</v>
      </c>
      <c r="J51" s="12">
        <v>90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144</v>
      </c>
      <c r="C52" s="7" t="s">
        <v>145</v>
      </c>
      <c r="D52" s="24">
        <v>37807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0"/>
        <v>Tốt</v>
      </c>
      <c r="J52" s="12">
        <v>80</v>
      </c>
      <c r="K52" s="25" t="str">
        <f t="shared" si="1"/>
        <v>Tốt</v>
      </c>
    </row>
    <row r="53" spans="1:11" ht="18.75" customHeight="1" x14ac:dyDescent="0.25">
      <c r="A53" s="16">
        <v>41</v>
      </c>
      <c r="B53" s="23" t="s">
        <v>196</v>
      </c>
      <c r="C53" s="7" t="s">
        <v>197</v>
      </c>
      <c r="D53" s="24">
        <v>37829</v>
      </c>
      <c r="E53" s="12">
        <v>70</v>
      </c>
      <c r="F53" s="12">
        <v>70</v>
      </c>
      <c r="G53" s="12">
        <v>70</v>
      </c>
      <c r="H53" s="12">
        <v>70</v>
      </c>
      <c r="I53" s="25" t="str">
        <f t="shared" si="0"/>
        <v>Khá</v>
      </c>
      <c r="J53" s="12">
        <v>70</v>
      </c>
      <c r="K53" s="25" t="str">
        <f t="shared" si="1"/>
        <v>Khá</v>
      </c>
    </row>
    <row r="54" spans="1:11" ht="14.25" x14ac:dyDescent="0.2"/>
    <row r="55" spans="1:11" ht="16.5" x14ac:dyDescent="0.2">
      <c r="A55" s="52" t="s">
        <v>1987</v>
      </c>
      <c r="B55" s="52"/>
      <c r="C55" s="52"/>
    </row>
  </sheetData>
  <sortState xmlns:xlrd2="http://schemas.microsoft.com/office/spreadsheetml/2017/richdata2" ref="A13:K53">
    <sortCondition ref="B13:B53"/>
  </sortState>
  <mergeCells count="16"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3">
    <cfRule type="duplicateValues" dxfId="148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2D91-EB37-42D7-95B1-6044B3604EB1}">
  <sheetPr codeName="Sheet10"/>
  <dimension ref="A1:K89"/>
  <sheetViews>
    <sheetView topLeftCell="A6" workbookViewId="0">
      <selection activeCell="A89" sqref="A89:C89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1094</v>
      </c>
      <c r="C13" s="7" t="s">
        <v>1095</v>
      </c>
      <c r="D13" s="24">
        <v>37936</v>
      </c>
      <c r="E13" s="12">
        <v>80</v>
      </c>
      <c r="F13" s="12">
        <v>80</v>
      </c>
      <c r="G13" s="12">
        <v>80</v>
      </c>
      <c r="H13" s="12">
        <v>80</v>
      </c>
      <c r="I13" s="25" t="str">
        <f t="shared" ref="I13:I44" si="0">IF(H13&gt;=90,"Xuất sắc",IF(H13&gt;=80,"Tốt", IF(H13&gt;=65,"Khá",IF(H13&gt;=50,"Trung bình", IF(H13&gt;=35, "Yếu", "Kém")))))</f>
        <v>Tốt</v>
      </c>
      <c r="J13" s="12">
        <v>80</v>
      </c>
      <c r="K13" s="25" t="str">
        <f t="shared" ref="K13:K4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1005</v>
      </c>
      <c r="C14" s="7" t="s">
        <v>1006</v>
      </c>
      <c r="D14" s="24">
        <v>37940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1008</v>
      </c>
      <c r="C15" s="7" t="s">
        <v>1009</v>
      </c>
      <c r="D15" s="24">
        <v>37717</v>
      </c>
      <c r="E15" s="12">
        <v>90</v>
      </c>
      <c r="F15" s="12">
        <v>90</v>
      </c>
      <c r="G15" s="12"/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1056</v>
      </c>
      <c r="C16" s="7" t="s">
        <v>1057</v>
      </c>
      <c r="D16" s="24">
        <v>37630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1058</v>
      </c>
      <c r="C17" s="7" t="s">
        <v>1059</v>
      </c>
      <c r="D17" s="24">
        <v>37630</v>
      </c>
      <c r="E17" s="12">
        <v>92</v>
      </c>
      <c r="F17" s="12">
        <v>92</v>
      </c>
      <c r="G17" s="12">
        <v>92</v>
      </c>
      <c r="H17" s="12">
        <v>92</v>
      </c>
      <c r="I17" s="25" t="str">
        <f t="shared" si="0"/>
        <v>Xuất sắc</v>
      </c>
      <c r="J17" s="12">
        <v>92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1060</v>
      </c>
      <c r="C18" s="7" t="s">
        <v>1061</v>
      </c>
      <c r="D18" s="24">
        <v>37647</v>
      </c>
      <c r="E18" s="12">
        <v>85</v>
      </c>
      <c r="F18" s="12">
        <v>85</v>
      </c>
      <c r="G18" s="12">
        <v>85</v>
      </c>
      <c r="H18" s="12">
        <v>85</v>
      </c>
      <c r="I18" s="25" t="str">
        <f t="shared" si="0"/>
        <v>Tốt</v>
      </c>
      <c r="J18" s="12">
        <v>85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1096</v>
      </c>
      <c r="C19" s="7" t="s">
        <v>1097</v>
      </c>
      <c r="D19" s="24">
        <v>37917</v>
      </c>
      <c r="E19" s="12">
        <v>80</v>
      </c>
      <c r="F19" s="12">
        <v>80</v>
      </c>
      <c r="G19" s="12">
        <v>80</v>
      </c>
      <c r="H19" s="12">
        <v>80</v>
      </c>
      <c r="I19" s="25" t="str">
        <f t="shared" si="0"/>
        <v>Tốt</v>
      </c>
      <c r="J19" s="12">
        <v>80</v>
      </c>
      <c r="K19" s="25" t="str">
        <f t="shared" si="1"/>
        <v>Tốt</v>
      </c>
    </row>
    <row r="20" spans="1:11" ht="18.75" customHeight="1" x14ac:dyDescent="0.25">
      <c r="A20" s="16">
        <v>8</v>
      </c>
      <c r="B20" s="23" t="s">
        <v>1098</v>
      </c>
      <c r="C20" s="7" t="s">
        <v>1099</v>
      </c>
      <c r="D20" s="24">
        <v>37675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1040</v>
      </c>
      <c r="C21" s="7" t="s">
        <v>1041</v>
      </c>
      <c r="D21" s="24">
        <v>37723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1100</v>
      </c>
      <c r="C22" s="7" t="s">
        <v>1101</v>
      </c>
      <c r="D22" s="24">
        <v>37790</v>
      </c>
      <c r="E22" s="12">
        <v>85</v>
      </c>
      <c r="F22" s="12">
        <v>85</v>
      </c>
      <c r="G22" s="12">
        <v>85</v>
      </c>
      <c r="H22" s="12">
        <v>85</v>
      </c>
      <c r="I22" s="25" t="str">
        <f t="shared" si="0"/>
        <v>Tốt</v>
      </c>
      <c r="J22" s="12">
        <v>85</v>
      </c>
      <c r="K22" s="25" t="str">
        <f t="shared" si="1"/>
        <v>Tốt</v>
      </c>
    </row>
    <row r="23" spans="1:11" ht="18.75" customHeight="1" x14ac:dyDescent="0.25">
      <c r="A23" s="16">
        <v>11</v>
      </c>
      <c r="B23" s="23" t="s">
        <v>1102</v>
      </c>
      <c r="C23" s="7" t="s">
        <v>1103</v>
      </c>
      <c r="D23" s="24">
        <v>37908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1104</v>
      </c>
      <c r="C24" s="7" t="s">
        <v>1105</v>
      </c>
      <c r="D24" s="24">
        <v>37678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1042</v>
      </c>
      <c r="C25" s="7" t="s">
        <v>1043</v>
      </c>
      <c r="D25" s="24">
        <v>37699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1010</v>
      </c>
      <c r="C26" s="7" t="s">
        <v>1011</v>
      </c>
      <c r="D26" s="24">
        <v>37977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1106</v>
      </c>
      <c r="C27" s="7" t="s">
        <v>1107</v>
      </c>
      <c r="D27" s="24">
        <v>37905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1054</v>
      </c>
      <c r="C28" s="7" t="s">
        <v>1055</v>
      </c>
      <c r="D28" s="24">
        <v>37937</v>
      </c>
      <c r="E28" s="12">
        <v>73</v>
      </c>
      <c r="F28" s="12">
        <v>73</v>
      </c>
      <c r="G28" s="12">
        <v>73</v>
      </c>
      <c r="H28" s="12">
        <v>73</v>
      </c>
      <c r="I28" s="25" t="str">
        <f t="shared" si="0"/>
        <v>Khá</v>
      </c>
      <c r="J28" s="12">
        <v>73</v>
      </c>
      <c r="K28" s="25" t="str">
        <f t="shared" si="1"/>
        <v>Khá</v>
      </c>
    </row>
    <row r="29" spans="1:11" ht="18.75" customHeight="1" x14ac:dyDescent="0.25">
      <c r="A29" s="16">
        <v>17</v>
      </c>
      <c r="B29" s="23" t="s">
        <v>1108</v>
      </c>
      <c r="C29" s="7" t="s">
        <v>1109</v>
      </c>
      <c r="D29" s="24">
        <v>37896</v>
      </c>
      <c r="E29" s="12">
        <v>70</v>
      </c>
      <c r="F29" s="12">
        <v>67</v>
      </c>
      <c r="G29" s="12">
        <v>67</v>
      </c>
      <c r="H29" s="12">
        <v>67</v>
      </c>
      <c r="I29" s="25" t="str">
        <f t="shared" si="0"/>
        <v>Khá</v>
      </c>
      <c r="J29" s="12">
        <v>67</v>
      </c>
      <c r="K29" s="25" t="str">
        <f t="shared" si="1"/>
        <v>Khá</v>
      </c>
    </row>
    <row r="30" spans="1:11" ht="18.75" customHeight="1" x14ac:dyDescent="0.25">
      <c r="A30" s="16">
        <v>18</v>
      </c>
      <c r="B30" s="23" t="s">
        <v>1062</v>
      </c>
      <c r="C30" s="7" t="s">
        <v>1063</v>
      </c>
      <c r="D30" s="24">
        <v>37953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1110</v>
      </c>
      <c r="C31" s="7" t="s">
        <v>1111</v>
      </c>
      <c r="D31" s="24">
        <v>37664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1112</v>
      </c>
      <c r="C32" s="7" t="s">
        <v>1113</v>
      </c>
      <c r="D32" s="24">
        <v>37719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6">
        <v>21</v>
      </c>
      <c r="B33" s="23" t="s">
        <v>1114</v>
      </c>
      <c r="C33" s="7" t="s">
        <v>1115</v>
      </c>
      <c r="D33" s="24">
        <v>37768</v>
      </c>
      <c r="E33" s="12">
        <v>70</v>
      </c>
      <c r="F33" s="12">
        <v>80</v>
      </c>
      <c r="G33" s="12">
        <v>80</v>
      </c>
      <c r="H33" s="12">
        <v>80</v>
      </c>
      <c r="I33" s="25" t="str">
        <f t="shared" si="0"/>
        <v>Tốt</v>
      </c>
      <c r="J33" s="12">
        <v>80</v>
      </c>
      <c r="K33" s="25" t="str">
        <f t="shared" si="1"/>
        <v>Tốt</v>
      </c>
    </row>
    <row r="34" spans="1:11" ht="18.75" customHeight="1" x14ac:dyDescent="0.25">
      <c r="A34" s="16">
        <v>22</v>
      </c>
      <c r="B34" s="23" t="s">
        <v>1116</v>
      </c>
      <c r="C34" s="7" t="s">
        <v>1117</v>
      </c>
      <c r="D34" s="24">
        <v>37663</v>
      </c>
      <c r="E34" s="12">
        <v>80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1118</v>
      </c>
      <c r="C35" s="7" t="s">
        <v>1119</v>
      </c>
      <c r="D35" s="24">
        <v>37971</v>
      </c>
      <c r="E35" s="12">
        <v>80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1120</v>
      </c>
      <c r="C36" s="7" t="s">
        <v>1121</v>
      </c>
      <c r="D36" s="24">
        <v>37759</v>
      </c>
      <c r="E36" s="12">
        <v>70</v>
      </c>
      <c r="F36" s="12">
        <v>70</v>
      </c>
      <c r="G36" s="12">
        <v>70</v>
      </c>
      <c r="H36" s="12">
        <v>70</v>
      </c>
      <c r="I36" s="25" t="str">
        <f t="shared" si="0"/>
        <v>Khá</v>
      </c>
      <c r="J36" s="12">
        <v>70</v>
      </c>
      <c r="K36" s="25" t="str">
        <f t="shared" si="1"/>
        <v>Khá</v>
      </c>
    </row>
    <row r="37" spans="1:11" ht="18.75" customHeight="1" x14ac:dyDescent="0.25">
      <c r="A37" s="16">
        <v>25</v>
      </c>
      <c r="B37" s="23" t="s">
        <v>1064</v>
      </c>
      <c r="C37" s="7" t="s">
        <v>1065</v>
      </c>
      <c r="D37" s="24">
        <v>37962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1012</v>
      </c>
      <c r="C38" s="7" t="s">
        <v>1013</v>
      </c>
      <c r="D38" s="24">
        <v>37897</v>
      </c>
      <c r="E38" s="12">
        <v>80</v>
      </c>
      <c r="F38" s="12">
        <v>80</v>
      </c>
      <c r="G38" s="12">
        <v>80</v>
      </c>
      <c r="H38" s="12">
        <v>80</v>
      </c>
      <c r="I38" s="25" t="str">
        <f t="shared" si="0"/>
        <v>Tốt</v>
      </c>
      <c r="J38" s="12">
        <v>80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1066</v>
      </c>
      <c r="C39" s="7" t="s">
        <v>1067</v>
      </c>
      <c r="D39" s="24">
        <v>37703</v>
      </c>
      <c r="E39" s="12">
        <v>80</v>
      </c>
      <c r="F39" s="12">
        <v>80</v>
      </c>
      <c r="G39" s="12">
        <v>80</v>
      </c>
      <c r="H39" s="12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1014</v>
      </c>
      <c r="C40" s="7" t="s">
        <v>1015</v>
      </c>
      <c r="D40" s="24">
        <v>37908</v>
      </c>
      <c r="E40" s="12">
        <v>80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1122</v>
      </c>
      <c r="C41" s="7" t="s">
        <v>1123</v>
      </c>
      <c r="D41" s="24">
        <v>37802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1124</v>
      </c>
      <c r="C42" s="7" t="s">
        <v>1125</v>
      </c>
      <c r="D42" s="24">
        <v>37622</v>
      </c>
      <c r="E42" s="12">
        <v>80</v>
      </c>
      <c r="F42" s="12">
        <v>77</v>
      </c>
      <c r="G42" s="12">
        <v>77</v>
      </c>
      <c r="H42" s="12">
        <v>77</v>
      </c>
      <c r="I42" s="25" t="str">
        <f t="shared" si="0"/>
        <v>Khá</v>
      </c>
      <c r="J42" s="12">
        <v>77</v>
      </c>
      <c r="K42" s="25" t="str">
        <f t="shared" si="1"/>
        <v>Khá</v>
      </c>
    </row>
    <row r="43" spans="1:11" ht="18.75" customHeight="1" x14ac:dyDescent="0.25">
      <c r="A43" s="16">
        <v>31</v>
      </c>
      <c r="B43" s="23" t="s">
        <v>1126</v>
      </c>
      <c r="C43" s="7" t="s">
        <v>165</v>
      </c>
      <c r="D43" s="24">
        <v>37845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1044</v>
      </c>
      <c r="C44" s="7" t="s">
        <v>448</v>
      </c>
      <c r="D44" s="24">
        <v>37764</v>
      </c>
      <c r="E44" s="12">
        <v>80</v>
      </c>
      <c r="F44" s="12">
        <v>80</v>
      </c>
      <c r="G44" s="12">
        <v>80</v>
      </c>
      <c r="H44" s="12">
        <v>80</v>
      </c>
      <c r="I44" s="25" t="str">
        <f t="shared" si="0"/>
        <v>Tốt</v>
      </c>
      <c r="J44" s="12">
        <v>80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1127</v>
      </c>
      <c r="C45" s="7" t="s">
        <v>1128</v>
      </c>
      <c r="D45" s="24">
        <v>37846</v>
      </c>
      <c r="E45" s="12">
        <v>85</v>
      </c>
      <c r="F45" s="12">
        <v>90</v>
      </c>
      <c r="G45" s="12">
        <v>90</v>
      </c>
      <c r="H45" s="12">
        <v>90</v>
      </c>
      <c r="I45" s="25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1068</v>
      </c>
      <c r="C46" s="7" t="s">
        <v>1069</v>
      </c>
      <c r="D46" s="24">
        <v>37625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6">
        <v>35</v>
      </c>
      <c r="B47" s="23" t="s">
        <v>1070</v>
      </c>
      <c r="C47" s="7" t="s">
        <v>1071</v>
      </c>
      <c r="D47" s="24">
        <v>37897</v>
      </c>
      <c r="E47" s="12">
        <v>80</v>
      </c>
      <c r="F47" s="12">
        <v>90</v>
      </c>
      <c r="G47" s="12">
        <v>90</v>
      </c>
      <c r="H47" s="12">
        <v>90</v>
      </c>
      <c r="I47" s="25" t="str">
        <f t="shared" si="2"/>
        <v>Xuất sắc</v>
      </c>
      <c r="J47" s="12">
        <v>90</v>
      </c>
      <c r="K47" s="25" t="str">
        <f t="shared" si="3"/>
        <v>Xuất sắc</v>
      </c>
    </row>
    <row r="48" spans="1:11" ht="18.75" customHeight="1" x14ac:dyDescent="0.25">
      <c r="A48" s="16">
        <v>36</v>
      </c>
      <c r="B48" s="23" t="s">
        <v>1049</v>
      </c>
      <c r="C48" s="7" t="s">
        <v>1050</v>
      </c>
      <c r="D48" s="24">
        <v>37946</v>
      </c>
      <c r="E48" s="12">
        <v>92</v>
      </c>
      <c r="F48" s="12">
        <v>92</v>
      </c>
      <c r="G48" s="12">
        <v>92</v>
      </c>
      <c r="H48" s="12">
        <v>92</v>
      </c>
      <c r="I48" s="25" t="str">
        <f t="shared" si="2"/>
        <v>Xuất sắc</v>
      </c>
      <c r="J48" s="12">
        <v>92</v>
      </c>
      <c r="K48" s="25" t="str">
        <f t="shared" si="3"/>
        <v>Xuất sắc</v>
      </c>
    </row>
    <row r="49" spans="1:11" ht="18.75" customHeight="1" x14ac:dyDescent="0.25">
      <c r="A49" s="16">
        <v>37</v>
      </c>
      <c r="B49" s="23" t="s">
        <v>1016</v>
      </c>
      <c r="C49" s="7" t="s">
        <v>1017</v>
      </c>
      <c r="D49" s="24">
        <v>37684</v>
      </c>
      <c r="E49" s="12">
        <v>75</v>
      </c>
      <c r="F49" s="12">
        <v>80</v>
      </c>
      <c r="G49" s="12">
        <v>80</v>
      </c>
      <c r="H49" s="12">
        <v>80</v>
      </c>
      <c r="I49" s="25" t="str">
        <f t="shared" si="2"/>
        <v>Tốt</v>
      </c>
      <c r="J49" s="12">
        <v>80</v>
      </c>
      <c r="K49" s="25" t="str">
        <f t="shared" si="3"/>
        <v>Tốt</v>
      </c>
    </row>
    <row r="50" spans="1:11" ht="18.75" customHeight="1" x14ac:dyDescent="0.25">
      <c r="A50" s="16">
        <v>38</v>
      </c>
      <c r="B50" s="23" t="s">
        <v>1018</v>
      </c>
      <c r="C50" s="7" t="s">
        <v>235</v>
      </c>
      <c r="D50" s="24">
        <v>37831</v>
      </c>
      <c r="E50" s="12">
        <v>70</v>
      </c>
      <c r="F50" s="12">
        <v>80</v>
      </c>
      <c r="G50" s="12">
        <v>80</v>
      </c>
      <c r="H50" s="12">
        <v>80</v>
      </c>
      <c r="I50" s="25" t="str">
        <f t="shared" si="2"/>
        <v>Tốt</v>
      </c>
      <c r="J50" s="12">
        <v>80</v>
      </c>
      <c r="K50" s="25" t="str">
        <f t="shared" si="3"/>
        <v>Tốt</v>
      </c>
    </row>
    <row r="51" spans="1:11" ht="18.75" customHeight="1" x14ac:dyDescent="0.25">
      <c r="A51" s="16">
        <v>39</v>
      </c>
      <c r="B51" s="23" t="s">
        <v>1051</v>
      </c>
      <c r="C51" s="7" t="s">
        <v>833</v>
      </c>
      <c r="D51" s="24">
        <v>37791</v>
      </c>
      <c r="E51" s="12">
        <v>80</v>
      </c>
      <c r="F51" s="12">
        <v>90</v>
      </c>
      <c r="G51" s="12">
        <v>90</v>
      </c>
      <c r="H51" s="12">
        <v>90</v>
      </c>
      <c r="I51" s="25" t="str">
        <f t="shared" si="2"/>
        <v>Xuất sắc</v>
      </c>
      <c r="J51" s="12">
        <v>90</v>
      </c>
      <c r="K51" s="25" t="str">
        <f t="shared" si="3"/>
        <v>Xuất sắc</v>
      </c>
    </row>
    <row r="52" spans="1:11" ht="18.75" customHeight="1" x14ac:dyDescent="0.25">
      <c r="A52" s="16">
        <v>40</v>
      </c>
      <c r="B52" s="23" t="s">
        <v>1019</v>
      </c>
      <c r="C52" s="7" t="s">
        <v>1020</v>
      </c>
      <c r="D52" s="24">
        <v>37638</v>
      </c>
      <c r="E52" s="12">
        <v>73</v>
      </c>
      <c r="F52" s="12">
        <v>75</v>
      </c>
      <c r="G52" s="12">
        <v>75</v>
      </c>
      <c r="H52" s="12">
        <v>75</v>
      </c>
      <c r="I52" s="25" t="str">
        <f t="shared" si="2"/>
        <v>Khá</v>
      </c>
      <c r="J52" s="12">
        <v>75</v>
      </c>
      <c r="K52" s="25" t="str">
        <f t="shared" si="3"/>
        <v>Khá</v>
      </c>
    </row>
    <row r="53" spans="1:11" ht="18.75" customHeight="1" x14ac:dyDescent="0.25">
      <c r="A53" s="16">
        <v>41</v>
      </c>
      <c r="B53" s="23" t="s">
        <v>1072</v>
      </c>
      <c r="C53" s="7" t="s">
        <v>1073</v>
      </c>
      <c r="D53" s="24">
        <v>37976</v>
      </c>
      <c r="E53" s="12">
        <v>85</v>
      </c>
      <c r="F53" s="12"/>
      <c r="G53" s="12">
        <v>85</v>
      </c>
      <c r="H53" s="12">
        <v>85</v>
      </c>
      <c r="I53" s="25" t="str">
        <f t="shared" si="2"/>
        <v>Tốt</v>
      </c>
      <c r="J53" s="12">
        <v>85</v>
      </c>
      <c r="K53" s="25" t="str">
        <f t="shared" si="3"/>
        <v>Tốt</v>
      </c>
    </row>
    <row r="54" spans="1:11" ht="18.75" customHeight="1" x14ac:dyDescent="0.25">
      <c r="A54" s="16">
        <v>42</v>
      </c>
      <c r="B54" s="23" t="s">
        <v>1074</v>
      </c>
      <c r="C54" s="7" t="s">
        <v>1075</v>
      </c>
      <c r="D54" s="24">
        <v>37853</v>
      </c>
      <c r="E54" s="12">
        <v>80</v>
      </c>
      <c r="F54" s="12">
        <v>80</v>
      </c>
      <c r="G54" s="12">
        <v>80</v>
      </c>
      <c r="H54" s="12">
        <v>80</v>
      </c>
      <c r="I54" s="25" t="str">
        <f t="shared" si="2"/>
        <v>Tốt</v>
      </c>
      <c r="J54" s="12">
        <v>80</v>
      </c>
      <c r="K54" s="25" t="str">
        <f t="shared" si="3"/>
        <v>Tốt</v>
      </c>
    </row>
    <row r="55" spans="1:11" ht="18.75" customHeight="1" x14ac:dyDescent="0.25">
      <c r="A55" s="16">
        <v>43</v>
      </c>
      <c r="B55" s="23" t="s">
        <v>1038</v>
      </c>
      <c r="C55" s="7" t="s">
        <v>1039</v>
      </c>
      <c r="D55" s="24">
        <v>37857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2"/>
        <v>Xuất sắc</v>
      </c>
      <c r="J55" s="12">
        <v>90</v>
      </c>
      <c r="K55" s="25" t="str">
        <f t="shared" si="3"/>
        <v>Xuất sắc</v>
      </c>
    </row>
    <row r="56" spans="1:11" ht="18.75" customHeight="1" x14ac:dyDescent="0.25">
      <c r="A56" s="16">
        <v>44</v>
      </c>
      <c r="B56" s="23" t="s">
        <v>1021</v>
      </c>
      <c r="C56" s="7" t="s">
        <v>1022</v>
      </c>
      <c r="D56" s="24">
        <v>37885</v>
      </c>
      <c r="E56" s="12">
        <v>90</v>
      </c>
      <c r="F56" s="12">
        <v>90</v>
      </c>
      <c r="G56" s="12">
        <v>90</v>
      </c>
      <c r="H56" s="12">
        <v>90</v>
      </c>
      <c r="I56" s="25" t="str">
        <f t="shared" si="2"/>
        <v>Xuất sắc</v>
      </c>
      <c r="J56" s="12">
        <v>90</v>
      </c>
      <c r="K56" s="25" t="str">
        <f t="shared" si="3"/>
        <v>Xuất sắc</v>
      </c>
    </row>
    <row r="57" spans="1:11" ht="18.75" customHeight="1" x14ac:dyDescent="0.25">
      <c r="A57" s="16">
        <v>45</v>
      </c>
      <c r="B57" s="23" t="s">
        <v>1076</v>
      </c>
      <c r="C57" s="7" t="s">
        <v>1077</v>
      </c>
      <c r="D57" s="24">
        <v>37871</v>
      </c>
      <c r="E57" s="12">
        <v>90</v>
      </c>
      <c r="F57" s="12">
        <v>90</v>
      </c>
      <c r="G57" s="12">
        <v>90</v>
      </c>
      <c r="H57" s="12">
        <v>90</v>
      </c>
      <c r="I57" s="25" t="str">
        <f t="shared" si="2"/>
        <v>Xuất sắc</v>
      </c>
      <c r="J57" s="12">
        <v>90</v>
      </c>
      <c r="K57" s="25" t="str">
        <f t="shared" si="3"/>
        <v>Xuất sắc</v>
      </c>
    </row>
    <row r="58" spans="1:11" ht="18.75" customHeight="1" x14ac:dyDescent="0.25">
      <c r="A58" s="16">
        <v>46</v>
      </c>
      <c r="B58" s="23" t="s">
        <v>1078</v>
      </c>
      <c r="C58" s="7" t="s">
        <v>1079</v>
      </c>
      <c r="D58" s="24">
        <v>37895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6">
        <v>47</v>
      </c>
      <c r="B59" s="23" t="s">
        <v>1023</v>
      </c>
      <c r="C59" s="7" t="s">
        <v>1024</v>
      </c>
      <c r="D59" s="24">
        <v>37945</v>
      </c>
      <c r="E59" s="12">
        <v>70</v>
      </c>
      <c r="F59" s="12">
        <v>80</v>
      </c>
      <c r="G59" s="12">
        <v>80</v>
      </c>
      <c r="H59" s="12">
        <v>80</v>
      </c>
      <c r="I59" s="25" t="str">
        <f t="shared" si="2"/>
        <v>Tốt</v>
      </c>
      <c r="J59" s="12">
        <v>80</v>
      </c>
      <c r="K59" s="25" t="str">
        <f t="shared" si="3"/>
        <v>Tốt</v>
      </c>
    </row>
    <row r="60" spans="1:11" ht="18.75" customHeight="1" x14ac:dyDescent="0.25">
      <c r="A60" s="16">
        <v>48</v>
      </c>
      <c r="B60" s="23" t="s">
        <v>1025</v>
      </c>
      <c r="C60" s="7" t="s">
        <v>1026</v>
      </c>
      <c r="D60" s="24">
        <v>37864</v>
      </c>
      <c r="E60" s="12">
        <v>80</v>
      </c>
      <c r="F60" s="12">
        <v>80</v>
      </c>
      <c r="G60" s="12">
        <v>80</v>
      </c>
      <c r="H60" s="12">
        <v>80</v>
      </c>
      <c r="I60" s="25" t="str">
        <f t="shared" si="2"/>
        <v>Tốt</v>
      </c>
      <c r="J60" s="12">
        <v>80</v>
      </c>
      <c r="K60" s="25" t="str">
        <f t="shared" si="3"/>
        <v>Tốt</v>
      </c>
    </row>
    <row r="61" spans="1:11" ht="18.75" customHeight="1" x14ac:dyDescent="0.25">
      <c r="A61" s="16">
        <v>49</v>
      </c>
      <c r="B61" s="23" t="s">
        <v>1027</v>
      </c>
      <c r="C61" s="7" t="s">
        <v>1028</v>
      </c>
      <c r="D61" s="24">
        <v>37715</v>
      </c>
      <c r="E61" s="12">
        <v>70</v>
      </c>
      <c r="F61" s="12">
        <v>77</v>
      </c>
      <c r="G61" s="12">
        <v>77</v>
      </c>
      <c r="H61" s="12">
        <v>77</v>
      </c>
      <c r="I61" s="25" t="str">
        <f t="shared" si="2"/>
        <v>Khá</v>
      </c>
      <c r="J61" s="12">
        <v>77</v>
      </c>
      <c r="K61" s="25" t="str">
        <f t="shared" si="3"/>
        <v>Khá</v>
      </c>
    </row>
    <row r="62" spans="1:11" ht="18.75" customHeight="1" x14ac:dyDescent="0.25">
      <c r="A62" s="16">
        <v>50</v>
      </c>
      <c r="B62" s="23" t="s">
        <v>1129</v>
      </c>
      <c r="C62" s="7" t="s">
        <v>1130</v>
      </c>
      <c r="D62" s="24">
        <v>37948</v>
      </c>
      <c r="E62" s="12">
        <v>80</v>
      </c>
      <c r="F62" s="12">
        <v>80</v>
      </c>
      <c r="G62" s="12">
        <v>80</v>
      </c>
      <c r="H62" s="12">
        <v>80</v>
      </c>
      <c r="I62" s="25" t="str">
        <f t="shared" si="2"/>
        <v>Tốt</v>
      </c>
      <c r="J62" s="12">
        <v>80</v>
      </c>
      <c r="K62" s="25" t="str">
        <f t="shared" si="3"/>
        <v>Tốt</v>
      </c>
    </row>
    <row r="63" spans="1:11" ht="18.75" customHeight="1" x14ac:dyDescent="0.25">
      <c r="A63" s="16">
        <v>51</v>
      </c>
      <c r="B63" s="23" t="s">
        <v>1080</v>
      </c>
      <c r="C63" s="7" t="s">
        <v>1081</v>
      </c>
      <c r="D63" s="24">
        <v>37673</v>
      </c>
      <c r="E63" s="12">
        <v>70</v>
      </c>
      <c r="F63" s="12">
        <v>80</v>
      </c>
      <c r="G63" s="12">
        <v>80</v>
      </c>
      <c r="H63" s="12">
        <v>80</v>
      </c>
      <c r="I63" s="25" t="str">
        <f t="shared" si="2"/>
        <v>Tốt</v>
      </c>
      <c r="J63" s="12">
        <v>80</v>
      </c>
      <c r="K63" s="25" t="str">
        <f t="shared" si="3"/>
        <v>Tốt</v>
      </c>
    </row>
    <row r="64" spans="1:11" ht="18.75" customHeight="1" x14ac:dyDescent="0.25">
      <c r="A64" s="16">
        <v>52</v>
      </c>
      <c r="B64" s="23" t="s">
        <v>1007</v>
      </c>
      <c r="C64" s="7" t="s">
        <v>213</v>
      </c>
      <c r="D64" s="24">
        <v>37952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6">
        <v>53</v>
      </c>
      <c r="B65" s="23" t="s">
        <v>1029</v>
      </c>
      <c r="C65" s="7" t="s">
        <v>1030</v>
      </c>
      <c r="D65" s="24">
        <v>37794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2"/>
        <v>Xuất sắc</v>
      </c>
      <c r="J65" s="12">
        <v>90</v>
      </c>
      <c r="K65" s="25" t="str">
        <f t="shared" si="3"/>
        <v>Xuất sắc</v>
      </c>
    </row>
    <row r="66" spans="1:11" ht="18.75" customHeight="1" x14ac:dyDescent="0.25">
      <c r="A66" s="16">
        <v>54</v>
      </c>
      <c r="B66" s="23" t="s">
        <v>1031</v>
      </c>
      <c r="C66" s="7" t="s">
        <v>1032</v>
      </c>
      <c r="D66" s="24">
        <v>37737</v>
      </c>
      <c r="E66" s="12">
        <v>90</v>
      </c>
      <c r="F66" s="12">
        <v>90</v>
      </c>
      <c r="G66" s="12">
        <v>90</v>
      </c>
      <c r="H66" s="12">
        <v>90</v>
      </c>
      <c r="I66" s="25" t="str">
        <f t="shared" si="2"/>
        <v>Xuất sắc</v>
      </c>
      <c r="J66" s="12">
        <v>90</v>
      </c>
      <c r="K66" s="25" t="str">
        <f t="shared" si="3"/>
        <v>Xuất sắc</v>
      </c>
    </row>
    <row r="67" spans="1:11" ht="18.75" customHeight="1" x14ac:dyDescent="0.25">
      <c r="A67" s="16">
        <v>55</v>
      </c>
      <c r="B67" s="23" t="s">
        <v>1082</v>
      </c>
      <c r="C67" s="7" t="s">
        <v>1083</v>
      </c>
      <c r="D67" s="24">
        <v>37925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6">
        <v>56</v>
      </c>
      <c r="B68" s="23" t="s">
        <v>1131</v>
      </c>
      <c r="C68" s="7" t="s">
        <v>1132</v>
      </c>
      <c r="D68" s="24">
        <v>37960</v>
      </c>
      <c r="E68" s="12">
        <v>70</v>
      </c>
      <c r="F68" s="12">
        <v>80</v>
      </c>
      <c r="G68" s="12">
        <v>80</v>
      </c>
      <c r="H68" s="12">
        <v>80</v>
      </c>
      <c r="I68" s="25" t="str">
        <f t="shared" si="2"/>
        <v>Tốt</v>
      </c>
      <c r="J68" s="12">
        <v>80</v>
      </c>
      <c r="K68" s="25" t="str">
        <f t="shared" si="3"/>
        <v>Tốt</v>
      </c>
    </row>
    <row r="69" spans="1:11" ht="18.75" customHeight="1" x14ac:dyDescent="0.25">
      <c r="A69" s="16">
        <v>57</v>
      </c>
      <c r="B69" s="23" t="s">
        <v>1133</v>
      </c>
      <c r="C69" s="7" t="s">
        <v>1134</v>
      </c>
      <c r="D69" s="24">
        <v>37894</v>
      </c>
      <c r="E69" s="12">
        <v>70</v>
      </c>
      <c r="F69" s="12">
        <v>80</v>
      </c>
      <c r="G69" s="12">
        <v>80</v>
      </c>
      <c r="H69" s="12">
        <v>80</v>
      </c>
      <c r="I69" s="25" t="str">
        <f t="shared" si="2"/>
        <v>Tốt</v>
      </c>
      <c r="J69" s="12">
        <v>80</v>
      </c>
      <c r="K69" s="25" t="str">
        <f t="shared" si="3"/>
        <v>Tốt</v>
      </c>
    </row>
    <row r="70" spans="1:11" ht="18.75" customHeight="1" x14ac:dyDescent="0.25">
      <c r="A70" s="16">
        <v>58</v>
      </c>
      <c r="B70" s="23" t="s">
        <v>1135</v>
      </c>
      <c r="C70" s="7" t="s">
        <v>1136</v>
      </c>
      <c r="D70" s="24">
        <v>37845</v>
      </c>
      <c r="E70" s="12">
        <v>62</v>
      </c>
      <c r="F70" s="12">
        <v>72</v>
      </c>
      <c r="G70" s="12">
        <v>72</v>
      </c>
      <c r="H70" s="12">
        <v>72</v>
      </c>
      <c r="I70" s="25" t="str">
        <f t="shared" si="2"/>
        <v>Khá</v>
      </c>
      <c r="J70" s="12">
        <v>72</v>
      </c>
      <c r="K70" s="25" t="str">
        <f t="shared" si="3"/>
        <v>Khá</v>
      </c>
    </row>
    <row r="71" spans="1:11" ht="18.75" customHeight="1" x14ac:dyDescent="0.25">
      <c r="A71" s="16">
        <v>59</v>
      </c>
      <c r="B71" s="23" t="s">
        <v>1137</v>
      </c>
      <c r="C71" s="7" t="s">
        <v>948</v>
      </c>
      <c r="D71" s="24">
        <v>37894</v>
      </c>
      <c r="E71" s="12">
        <v>90</v>
      </c>
      <c r="F71" s="12">
        <v>90</v>
      </c>
      <c r="G71" s="12">
        <v>90</v>
      </c>
      <c r="H71" s="12">
        <v>90</v>
      </c>
      <c r="I71" s="25" t="str">
        <f t="shared" si="2"/>
        <v>Xuất sắc</v>
      </c>
      <c r="J71" s="12">
        <v>90</v>
      </c>
      <c r="K71" s="25" t="str">
        <f t="shared" si="3"/>
        <v>Xuất sắc</v>
      </c>
    </row>
    <row r="72" spans="1:11" ht="18.75" customHeight="1" x14ac:dyDescent="0.25">
      <c r="A72" s="16">
        <v>60</v>
      </c>
      <c r="B72" s="23" t="s">
        <v>1033</v>
      </c>
      <c r="C72" s="7" t="s">
        <v>219</v>
      </c>
      <c r="D72" s="24">
        <v>37847</v>
      </c>
      <c r="E72" s="12">
        <v>90</v>
      </c>
      <c r="F72" s="12">
        <v>80</v>
      </c>
      <c r="G72" s="12">
        <v>80</v>
      </c>
      <c r="H72" s="12">
        <v>80</v>
      </c>
      <c r="I72" s="25" t="str">
        <f t="shared" si="2"/>
        <v>Tốt</v>
      </c>
      <c r="J72" s="12">
        <v>80</v>
      </c>
      <c r="K72" s="25" t="str">
        <f t="shared" si="3"/>
        <v>Tốt</v>
      </c>
    </row>
    <row r="73" spans="1:11" ht="18.75" customHeight="1" x14ac:dyDescent="0.25">
      <c r="A73" s="16">
        <v>61</v>
      </c>
      <c r="B73" s="23" t="s">
        <v>1052</v>
      </c>
      <c r="C73" s="7" t="s">
        <v>1053</v>
      </c>
      <c r="D73" s="24">
        <v>37678</v>
      </c>
      <c r="E73" s="12">
        <v>80</v>
      </c>
      <c r="F73" s="12">
        <v>80</v>
      </c>
      <c r="G73" s="12">
        <v>80</v>
      </c>
      <c r="H73" s="12">
        <v>80</v>
      </c>
      <c r="I73" s="25" t="str">
        <f t="shared" si="2"/>
        <v>Tốt</v>
      </c>
      <c r="J73" s="12">
        <v>80</v>
      </c>
      <c r="K73" s="25" t="str">
        <f t="shared" si="3"/>
        <v>Tốt</v>
      </c>
    </row>
    <row r="74" spans="1:11" ht="18.75" customHeight="1" x14ac:dyDescent="0.25">
      <c r="A74" s="16">
        <v>62</v>
      </c>
      <c r="B74" s="23" t="s">
        <v>1138</v>
      </c>
      <c r="C74" s="7" t="s">
        <v>1139</v>
      </c>
      <c r="D74" s="24">
        <v>37805</v>
      </c>
      <c r="E74" s="12">
        <v>90</v>
      </c>
      <c r="F74" s="12">
        <v>80</v>
      </c>
      <c r="G74" s="12">
        <v>80</v>
      </c>
      <c r="H74" s="12">
        <v>80</v>
      </c>
      <c r="I74" s="25" t="str">
        <f t="shared" si="2"/>
        <v>Tốt</v>
      </c>
      <c r="J74" s="12">
        <v>80</v>
      </c>
      <c r="K74" s="25" t="str">
        <f t="shared" si="3"/>
        <v>Tốt</v>
      </c>
    </row>
    <row r="75" spans="1:11" ht="18.75" customHeight="1" x14ac:dyDescent="0.25">
      <c r="A75" s="16">
        <v>63</v>
      </c>
      <c r="B75" s="23" t="s">
        <v>1140</v>
      </c>
      <c r="C75" s="7" t="s">
        <v>1141</v>
      </c>
      <c r="D75" s="24">
        <v>37887</v>
      </c>
      <c r="E75" s="12">
        <v>90</v>
      </c>
      <c r="F75" s="12">
        <v>90</v>
      </c>
      <c r="G75" s="12">
        <v>90</v>
      </c>
      <c r="H75" s="12">
        <v>90</v>
      </c>
      <c r="I75" s="25" t="str">
        <f t="shared" si="2"/>
        <v>Xuất sắc</v>
      </c>
      <c r="J75" s="12">
        <v>90</v>
      </c>
      <c r="K75" s="25" t="str">
        <f t="shared" si="3"/>
        <v>Xuất sắc</v>
      </c>
    </row>
    <row r="76" spans="1:11" ht="18.75" customHeight="1" x14ac:dyDescent="0.25">
      <c r="A76" s="16">
        <v>64</v>
      </c>
      <c r="B76" s="23" t="s">
        <v>1084</v>
      </c>
      <c r="C76" s="7" t="s">
        <v>1085</v>
      </c>
      <c r="D76" s="24">
        <v>37985</v>
      </c>
      <c r="E76" s="12">
        <v>80</v>
      </c>
      <c r="F76" s="12">
        <v>90</v>
      </c>
      <c r="G76" s="12">
        <v>90</v>
      </c>
      <c r="H76" s="12">
        <v>90</v>
      </c>
      <c r="I76" s="25" t="str">
        <f t="shared" si="2"/>
        <v>Xuất sắc</v>
      </c>
      <c r="J76" s="12">
        <v>90</v>
      </c>
      <c r="K76" s="25" t="str">
        <f t="shared" si="3"/>
        <v>Xuất sắc</v>
      </c>
    </row>
    <row r="77" spans="1:11" ht="18.75" customHeight="1" x14ac:dyDescent="0.25">
      <c r="A77" s="16">
        <v>65</v>
      </c>
      <c r="B77" s="23" t="s">
        <v>1003</v>
      </c>
      <c r="C77" s="7" t="s">
        <v>1004</v>
      </c>
      <c r="D77" s="24">
        <v>37938</v>
      </c>
      <c r="E77" s="12">
        <v>90</v>
      </c>
      <c r="F77" s="12">
        <v>90</v>
      </c>
      <c r="G77" s="12">
        <v>90</v>
      </c>
      <c r="H77" s="12">
        <v>90</v>
      </c>
      <c r="I77" s="25" t="str">
        <f t="shared" ref="I77:I87" si="4">IF(H77&gt;=90,"Xuất sắc",IF(H77&gt;=80,"Tốt", IF(H77&gt;=65,"Khá",IF(H77&gt;=50,"Trung bình", IF(H77&gt;=35, "Yếu", "Kém")))))</f>
        <v>Xuất sắc</v>
      </c>
      <c r="J77" s="12">
        <v>90</v>
      </c>
      <c r="K77" s="25" t="str">
        <f t="shared" ref="K77:K87" si="5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6">
        <v>66</v>
      </c>
      <c r="B78" s="23" t="s">
        <v>1034</v>
      </c>
      <c r="C78" s="7" t="s">
        <v>1035</v>
      </c>
      <c r="D78" s="24">
        <v>37710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4"/>
        <v>Xuất sắc</v>
      </c>
      <c r="J78" s="12">
        <v>90</v>
      </c>
      <c r="K78" s="25" t="str">
        <f t="shared" si="5"/>
        <v>Xuất sắc</v>
      </c>
    </row>
    <row r="79" spans="1:11" ht="18.75" customHeight="1" x14ac:dyDescent="0.25">
      <c r="A79" s="16">
        <v>67</v>
      </c>
      <c r="B79" s="23" t="s">
        <v>1142</v>
      </c>
      <c r="C79" s="7" t="s">
        <v>1143</v>
      </c>
      <c r="D79" s="24">
        <v>37644</v>
      </c>
      <c r="E79" s="12">
        <v>80</v>
      </c>
      <c r="F79" s="12">
        <v>80</v>
      </c>
      <c r="G79" s="12">
        <v>80</v>
      </c>
      <c r="H79" s="12">
        <v>80</v>
      </c>
      <c r="I79" s="25" t="str">
        <f t="shared" si="4"/>
        <v>Tốt</v>
      </c>
      <c r="J79" s="12">
        <v>80</v>
      </c>
      <c r="K79" s="25" t="str">
        <f t="shared" si="5"/>
        <v>Tốt</v>
      </c>
    </row>
    <row r="80" spans="1:11" ht="18.75" customHeight="1" x14ac:dyDescent="0.25">
      <c r="A80" s="16">
        <v>68</v>
      </c>
      <c r="B80" s="23" t="s">
        <v>1144</v>
      </c>
      <c r="C80" s="7" t="s">
        <v>1145</v>
      </c>
      <c r="D80" s="24">
        <v>37757</v>
      </c>
      <c r="E80" s="12">
        <v>80</v>
      </c>
      <c r="F80" s="12">
        <v>80</v>
      </c>
      <c r="G80" s="12">
        <v>80</v>
      </c>
      <c r="H80" s="12">
        <v>80</v>
      </c>
      <c r="I80" s="25" t="str">
        <f t="shared" si="4"/>
        <v>Tốt</v>
      </c>
      <c r="J80" s="12">
        <v>80</v>
      </c>
      <c r="K80" s="25" t="str">
        <f t="shared" si="5"/>
        <v>Tốt</v>
      </c>
    </row>
    <row r="81" spans="1:11" ht="18.75" customHeight="1" x14ac:dyDescent="0.25">
      <c r="A81" s="16">
        <v>69</v>
      </c>
      <c r="B81" s="23" t="s">
        <v>1045</v>
      </c>
      <c r="C81" s="7" t="s">
        <v>1046</v>
      </c>
      <c r="D81" s="24">
        <v>37954</v>
      </c>
      <c r="E81" s="12">
        <v>90</v>
      </c>
      <c r="F81" s="12">
        <v>90</v>
      </c>
      <c r="G81" s="12">
        <v>90</v>
      </c>
      <c r="H81" s="12">
        <v>90</v>
      </c>
      <c r="I81" s="25" t="str">
        <f t="shared" si="4"/>
        <v>Xuất sắc</v>
      </c>
      <c r="J81" s="12">
        <v>90</v>
      </c>
      <c r="K81" s="25" t="str">
        <f t="shared" si="5"/>
        <v>Xuất sắc</v>
      </c>
    </row>
    <row r="82" spans="1:11" ht="18.75" customHeight="1" x14ac:dyDescent="0.25">
      <c r="A82" s="16">
        <v>70</v>
      </c>
      <c r="B82" s="23" t="s">
        <v>1047</v>
      </c>
      <c r="C82" s="7" t="s">
        <v>1048</v>
      </c>
      <c r="D82" s="24">
        <v>37901</v>
      </c>
      <c r="E82" s="12">
        <v>90</v>
      </c>
      <c r="F82" s="12">
        <v>90</v>
      </c>
      <c r="G82" s="12">
        <v>90</v>
      </c>
      <c r="H82" s="12">
        <v>90</v>
      </c>
      <c r="I82" s="25" t="str">
        <f t="shared" si="4"/>
        <v>Xuất sắc</v>
      </c>
      <c r="J82" s="12">
        <v>90</v>
      </c>
      <c r="K82" s="25" t="str">
        <f t="shared" si="5"/>
        <v>Xuất sắc</v>
      </c>
    </row>
    <row r="83" spans="1:11" ht="18.75" customHeight="1" x14ac:dyDescent="0.25">
      <c r="A83" s="16">
        <v>71</v>
      </c>
      <c r="B83" s="23" t="s">
        <v>1036</v>
      </c>
      <c r="C83" s="7" t="s">
        <v>1037</v>
      </c>
      <c r="D83" s="24">
        <v>37626</v>
      </c>
      <c r="E83" s="12">
        <v>83</v>
      </c>
      <c r="F83" s="12">
        <v>83</v>
      </c>
      <c r="G83" s="12">
        <v>83</v>
      </c>
      <c r="H83" s="12">
        <v>83</v>
      </c>
      <c r="I83" s="25" t="str">
        <f t="shared" si="4"/>
        <v>Tốt</v>
      </c>
      <c r="J83" s="12">
        <v>83</v>
      </c>
      <c r="K83" s="25" t="str">
        <f t="shared" si="5"/>
        <v>Tốt</v>
      </c>
    </row>
    <row r="84" spans="1:11" ht="18.75" customHeight="1" x14ac:dyDescent="0.25">
      <c r="A84" s="16">
        <v>72</v>
      </c>
      <c r="B84" s="23" t="s">
        <v>1086</v>
      </c>
      <c r="C84" s="7" t="s">
        <v>1087</v>
      </c>
      <c r="D84" s="24">
        <v>37861</v>
      </c>
      <c r="E84" s="12">
        <v>80</v>
      </c>
      <c r="F84" s="12">
        <v>80</v>
      </c>
      <c r="G84" s="12">
        <v>80</v>
      </c>
      <c r="H84" s="12">
        <v>80</v>
      </c>
      <c r="I84" s="25" t="str">
        <f t="shared" si="4"/>
        <v>Tốt</v>
      </c>
      <c r="J84" s="12">
        <v>80</v>
      </c>
      <c r="K84" s="25" t="str">
        <f t="shared" si="5"/>
        <v>Tốt</v>
      </c>
    </row>
    <row r="85" spans="1:11" ht="18.75" customHeight="1" x14ac:dyDescent="0.25">
      <c r="A85" s="16">
        <v>73</v>
      </c>
      <c r="B85" s="23" t="s">
        <v>1088</v>
      </c>
      <c r="C85" s="7" t="s">
        <v>1089</v>
      </c>
      <c r="D85" s="24">
        <v>37968</v>
      </c>
      <c r="E85" s="12">
        <v>80</v>
      </c>
      <c r="F85" s="12">
        <v>77</v>
      </c>
      <c r="G85" s="12">
        <v>77</v>
      </c>
      <c r="H85" s="12">
        <v>77</v>
      </c>
      <c r="I85" s="25" t="str">
        <f t="shared" si="4"/>
        <v>Khá</v>
      </c>
      <c r="J85" s="12">
        <v>77</v>
      </c>
      <c r="K85" s="25" t="str">
        <f t="shared" si="5"/>
        <v>Khá</v>
      </c>
    </row>
    <row r="86" spans="1:11" ht="18.75" customHeight="1" x14ac:dyDescent="0.25">
      <c r="A86" s="16">
        <v>74</v>
      </c>
      <c r="B86" s="23" t="s">
        <v>1090</v>
      </c>
      <c r="C86" s="7" t="s">
        <v>1091</v>
      </c>
      <c r="D86" s="24">
        <v>37629</v>
      </c>
      <c r="E86" s="12">
        <v>90</v>
      </c>
      <c r="F86" s="12">
        <v>90</v>
      </c>
      <c r="G86" s="12">
        <v>90</v>
      </c>
      <c r="H86" s="12">
        <v>90</v>
      </c>
      <c r="I86" s="25" t="str">
        <f t="shared" si="4"/>
        <v>Xuất sắc</v>
      </c>
      <c r="J86" s="12">
        <v>90</v>
      </c>
      <c r="K86" s="25" t="str">
        <f t="shared" si="5"/>
        <v>Xuất sắc</v>
      </c>
    </row>
    <row r="87" spans="1:11" ht="18.75" customHeight="1" x14ac:dyDescent="0.25">
      <c r="A87" s="16">
        <v>75</v>
      </c>
      <c r="B87" s="23" t="s">
        <v>1092</v>
      </c>
      <c r="C87" s="7" t="s">
        <v>1093</v>
      </c>
      <c r="D87" s="24">
        <v>37697</v>
      </c>
      <c r="E87" s="12">
        <v>80</v>
      </c>
      <c r="F87" s="12">
        <v>80</v>
      </c>
      <c r="G87" s="12">
        <v>80</v>
      </c>
      <c r="H87" s="12">
        <v>80</v>
      </c>
      <c r="I87" s="25" t="str">
        <f t="shared" si="4"/>
        <v>Tốt</v>
      </c>
      <c r="J87" s="12">
        <v>80</v>
      </c>
      <c r="K87" s="25" t="str">
        <f t="shared" si="5"/>
        <v>Tốt</v>
      </c>
    </row>
    <row r="89" spans="1:11" ht="16.5" x14ac:dyDescent="0.2">
      <c r="A89" s="52" t="s">
        <v>1978</v>
      </c>
      <c r="B89" s="52"/>
      <c r="C89" s="52"/>
    </row>
  </sheetData>
  <sortState xmlns:xlrd2="http://schemas.microsoft.com/office/spreadsheetml/2017/richdata2" ref="B13:K87">
    <sortCondition ref="C13:C87"/>
  </sortState>
  <mergeCells count="16">
    <mergeCell ref="A89:C89"/>
    <mergeCell ref="A6:K6"/>
    <mergeCell ref="A1:C1"/>
    <mergeCell ref="E1:K1"/>
    <mergeCell ref="A2:C2"/>
    <mergeCell ref="E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7">
    <cfRule type="duplicateValues" dxfId="139" priority="1"/>
    <cfRule type="duplicateValues" dxfId="138" priority="2"/>
    <cfRule type="duplicateValues" dxfId="137" priority="3"/>
    <cfRule type="duplicateValues" dxfId="136" priority="4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0AC1-1D06-43D1-9BEF-D62B8CAD17ED}">
  <sheetPr codeName="Sheet11"/>
  <dimension ref="A1:K57"/>
  <sheetViews>
    <sheetView topLeftCell="A3" workbookViewId="0">
      <selection activeCell="A13" sqref="A13:A55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1201</v>
      </c>
      <c r="C13" s="7" t="s">
        <v>1202</v>
      </c>
      <c r="D13" s="24">
        <v>37902</v>
      </c>
      <c r="E13" s="12">
        <v>70</v>
      </c>
      <c r="F13" s="12">
        <v>70</v>
      </c>
      <c r="G13" s="12">
        <v>70</v>
      </c>
      <c r="H13" s="12">
        <v>70</v>
      </c>
      <c r="I13" s="25" t="str">
        <f t="shared" ref="I13:I55" si="0">IF(H13&gt;=90,"Xuất sắc",IF(H13&gt;=80,"Tốt", IF(H13&gt;=65,"Khá",IF(H13&gt;=50,"Trung bình", IF(H13&gt;=35, "Yếu", "Kém")))))</f>
        <v>Khá</v>
      </c>
      <c r="J13" s="12">
        <v>70</v>
      </c>
      <c r="K13" s="25" t="str">
        <f t="shared" ref="K13:K55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6">
        <v>2</v>
      </c>
      <c r="B14" s="23" t="s">
        <v>1164</v>
      </c>
      <c r="C14" s="7" t="s">
        <v>1057</v>
      </c>
      <c r="D14" s="24">
        <v>38273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1195</v>
      </c>
      <c r="C15" s="7" t="s">
        <v>1196</v>
      </c>
      <c r="D15" s="24">
        <v>38152</v>
      </c>
      <c r="E15" s="12">
        <v>85</v>
      </c>
      <c r="F15" s="12">
        <v>80</v>
      </c>
      <c r="G15" s="12">
        <v>80</v>
      </c>
      <c r="H15" s="12">
        <v>80</v>
      </c>
      <c r="I15" s="25" t="str">
        <f t="shared" si="0"/>
        <v>Tốt</v>
      </c>
      <c r="J15" s="12">
        <v>80</v>
      </c>
      <c r="K15" s="25" t="str">
        <f t="shared" si="1"/>
        <v>Tốt</v>
      </c>
    </row>
    <row r="16" spans="1:11" ht="18.75" customHeight="1" x14ac:dyDescent="0.25">
      <c r="A16" s="16">
        <v>4</v>
      </c>
      <c r="B16" s="23" t="s">
        <v>1215</v>
      </c>
      <c r="C16" s="7" t="s">
        <v>745</v>
      </c>
      <c r="D16" s="24">
        <v>38329</v>
      </c>
      <c r="E16" s="12">
        <v>80</v>
      </c>
      <c r="F16" s="12">
        <v>80</v>
      </c>
      <c r="G16" s="12">
        <v>80</v>
      </c>
      <c r="H16" s="12">
        <v>80</v>
      </c>
      <c r="I16" s="25" t="str">
        <f t="shared" si="0"/>
        <v>Tốt</v>
      </c>
      <c r="J16" s="12">
        <v>80</v>
      </c>
      <c r="K16" s="25" t="str">
        <f t="shared" si="1"/>
        <v>Tốt</v>
      </c>
    </row>
    <row r="17" spans="1:11" ht="18.75" customHeight="1" x14ac:dyDescent="0.25">
      <c r="A17" s="16">
        <v>5</v>
      </c>
      <c r="B17" s="23" t="s">
        <v>1226</v>
      </c>
      <c r="C17" s="7" t="s">
        <v>1227</v>
      </c>
      <c r="D17" s="24">
        <v>38207</v>
      </c>
      <c r="E17" s="12">
        <v>70</v>
      </c>
      <c r="F17" s="12">
        <v>70</v>
      </c>
      <c r="G17" s="12">
        <v>70</v>
      </c>
      <c r="H17" s="12">
        <v>70</v>
      </c>
      <c r="I17" s="25" t="str">
        <f t="shared" si="0"/>
        <v>Khá</v>
      </c>
      <c r="J17" s="12">
        <v>70</v>
      </c>
      <c r="K17" s="25" t="str">
        <f t="shared" si="1"/>
        <v>Khá</v>
      </c>
    </row>
    <row r="18" spans="1:11" ht="18.75" customHeight="1" x14ac:dyDescent="0.25">
      <c r="A18" s="16">
        <v>6</v>
      </c>
      <c r="B18" s="23" t="s">
        <v>1218</v>
      </c>
      <c r="C18" s="7" t="s">
        <v>1219</v>
      </c>
      <c r="D18" s="24">
        <v>38170</v>
      </c>
      <c r="E18" s="12">
        <v>84</v>
      </c>
      <c r="F18" s="12">
        <v>84</v>
      </c>
      <c r="G18" s="12">
        <v>84</v>
      </c>
      <c r="H18" s="12">
        <v>84</v>
      </c>
      <c r="I18" s="25" t="str">
        <f t="shared" si="0"/>
        <v>Tốt</v>
      </c>
      <c r="J18" s="12">
        <v>84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1173</v>
      </c>
      <c r="C19" s="7" t="s">
        <v>1174</v>
      </c>
      <c r="D19" s="24">
        <v>38145</v>
      </c>
      <c r="E19" s="12">
        <v>80</v>
      </c>
      <c r="F19" s="12">
        <v>80</v>
      </c>
      <c r="G19" s="12">
        <v>80</v>
      </c>
      <c r="H19" s="12">
        <v>80</v>
      </c>
      <c r="I19" s="25" t="str">
        <f t="shared" si="0"/>
        <v>Tốt</v>
      </c>
      <c r="J19" s="12">
        <v>80</v>
      </c>
      <c r="K19" s="25" t="str">
        <f t="shared" si="1"/>
        <v>Tốt</v>
      </c>
    </row>
    <row r="20" spans="1:11" ht="18.75" customHeight="1" x14ac:dyDescent="0.25">
      <c r="A20" s="16">
        <v>8</v>
      </c>
      <c r="B20" s="23" t="s">
        <v>1216</v>
      </c>
      <c r="C20" s="7" t="s">
        <v>1217</v>
      </c>
      <c r="D20" s="24">
        <v>38028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1179</v>
      </c>
      <c r="C21" s="7" t="s">
        <v>1180</v>
      </c>
      <c r="D21" s="24">
        <v>38008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1189</v>
      </c>
      <c r="C22" s="7" t="s">
        <v>1190</v>
      </c>
      <c r="D22" s="24">
        <v>38271</v>
      </c>
      <c r="E22" s="12">
        <v>80</v>
      </c>
      <c r="F22" s="12">
        <v>80</v>
      </c>
      <c r="G22" s="12">
        <v>80</v>
      </c>
      <c r="H22" s="12">
        <v>80</v>
      </c>
      <c r="I22" s="25" t="str">
        <f t="shared" si="0"/>
        <v>Tốt</v>
      </c>
      <c r="J22" s="12">
        <v>80</v>
      </c>
      <c r="K22" s="25" t="str">
        <f t="shared" si="1"/>
        <v>Tốt</v>
      </c>
    </row>
    <row r="23" spans="1:11" ht="18.75" customHeight="1" x14ac:dyDescent="0.25">
      <c r="A23" s="16">
        <v>11</v>
      </c>
      <c r="B23" s="23" t="s">
        <v>1148</v>
      </c>
      <c r="C23" s="7" t="s">
        <v>1149</v>
      </c>
      <c r="D23" s="24">
        <v>38025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1156</v>
      </c>
      <c r="C24" s="7" t="s">
        <v>1157</v>
      </c>
      <c r="D24" s="24">
        <v>38224</v>
      </c>
      <c r="E24" s="12">
        <v>70</v>
      </c>
      <c r="F24" s="12">
        <v>67</v>
      </c>
      <c r="G24" s="12">
        <v>67</v>
      </c>
      <c r="H24" s="12">
        <v>67</v>
      </c>
      <c r="I24" s="25" t="str">
        <f t="shared" si="0"/>
        <v>Khá</v>
      </c>
      <c r="J24" s="12">
        <v>67</v>
      </c>
      <c r="K24" s="25" t="str">
        <f t="shared" si="1"/>
        <v>Khá</v>
      </c>
    </row>
    <row r="25" spans="1:11" ht="18.75" customHeight="1" x14ac:dyDescent="0.25">
      <c r="A25" s="16">
        <v>13</v>
      </c>
      <c r="B25" s="23" t="s">
        <v>1167</v>
      </c>
      <c r="C25" s="7" t="s">
        <v>1168</v>
      </c>
      <c r="D25" s="24">
        <v>38061</v>
      </c>
      <c r="E25" s="12">
        <v>87</v>
      </c>
      <c r="F25" s="12">
        <v>87</v>
      </c>
      <c r="G25" s="12">
        <v>87</v>
      </c>
      <c r="H25" s="12">
        <v>87</v>
      </c>
      <c r="I25" s="25" t="str">
        <f t="shared" si="0"/>
        <v>Tốt</v>
      </c>
      <c r="J25" s="12">
        <v>87</v>
      </c>
      <c r="K25" s="25" t="str">
        <f t="shared" si="1"/>
        <v>Tốt</v>
      </c>
    </row>
    <row r="26" spans="1:11" ht="18.75" customHeight="1" x14ac:dyDescent="0.25">
      <c r="A26" s="16">
        <v>14</v>
      </c>
      <c r="B26" s="23" t="s">
        <v>1185</v>
      </c>
      <c r="C26" s="7" t="s">
        <v>1186</v>
      </c>
      <c r="D26" s="24">
        <v>38049</v>
      </c>
      <c r="E26" s="12">
        <v>94</v>
      </c>
      <c r="F26" s="12">
        <v>94</v>
      </c>
      <c r="G26" s="12">
        <v>94</v>
      </c>
      <c r="H26" s="12">
        <v>94</v>
      </c>
      <c r="I26" s="25" t="str">
        <f t="shared" si="0"/>
        <v>Xuất sắc</v>
      </c>
      <c r="J26" s="12">
        <v>94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1220</v>
      </c>
      <c r="C27" s="7" t="s">
        <v>1221</v>
      </c>
      <c r="D27" s="24">
        <v>38017</v>
      </c>
      <c r="E27" s="12">
        <v>75</v>
      </c>
      <c r="F27" s="12">
        <v>70</v>
      </c>
      <c r="G27" s="12">
        <v>70</v>
      </c>
      <c r="H27" s="12">
        <v>70</v>
      </c>
      <c r="I27" s="25" t="str">
        <f t="shared" si="0"/>
        <v>Khá</v>
      </c>
      <c r="J27" s="12">
        <v>70</v>
      </c>
      <c r="K27" s="25" t="str">
        <f t="shared" si="1"/>
        <v>Khá</v>
      </c>
    </row>
    <row r="28" spans="1:11" ht="18.75" customHeight="1" x14ac:dyDescent="0.25">
      <c r="A28" s="16">
        <v>16</v>
      </c>
      <c r="B28" s="23" t="s">
        <v>1181</v>
      </c>
      <c r="C28" s="7" t="s">
        <v>1182</v>
      </c>
      <c r="D28" s="24">
        <v>38273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1187</v>
      </c>
      <c r="C29" s="7" t="s">
        <v>1188</v>
      </c>
      <c r="D29" s="24">
        <v>38003</v>
      </c>
      <c r="E29" s="12">
        <v>70</v>
      </c>
      <c r="F29" s="12">
        <v>65</v>
      </c>
      <c r="G29" s="12">
        <v>65</v>
      </c>
      <c r="H29" s="12">
        <v>65</v>
      </c>
      <c r="I29" s="25" t="str">
        <f t="shared" si="0"/>
        <v>Khá</v>
      </c>
      <c r="J29" s="12">
        <v>65</v>
      </c>
      <c r="K29" s="25" t="str">
        <f t="shared" si="1"/>
        <v>Khá</v>
      </c>
    </row>
    <row r="30" spans="1:11" ht="18.75" customHeight="1" x14ac:dyDescent="0.25">
      <c r="A30" s="16">
        <v>18</v>
      </c>
      <c r="B30" s="23" t="s">
        <v>1171</v>
      </c>
      <c r="C30" s="7" t="s">
        <v>1172</v>
      </c>
      <c r="D30" s="24">
        <v>38278</v>
      </c>
      <c r="E30" s="12">
        <v>67</v>
      </c>
      <c r="F30" s="12">
        <v>67</v>
      </c>
      <c r="G30" s="12">
        <v>67</v>
      </c>
      <c r="H30" s="12">
        <v>67</v>
      </c>
      <c r="I30" s="25" t="str">
        <f t="shared" si="0"/>
        <v>Khá</v>
      </c>
      <c r="J30" s="12">
        <v>67</v>
      </c>
      <c r="K30" s="25" t="str">
        <f t="shared" si="1"/>
        <v>Khá</v>
      </c>
    </row>
    <row r="31" spans="1:11" ht="18.75" customHeight="1" x14ac:dyDescent="0.25">
      <c r="A31" s="16">
        <v>19</v>
      </c>
      <c r="B31" s="23" t="s">
        <v>1209</v>
      </c>
      <c r="C31" s="7" t="s">
        <v>1210</v>
      </c>
      <c r="D31" s="24">
        <v>37994</v>
      </c>
      <c r="E31" s="12">
        <v>67</v>
      </c>
      <c r="F31" s="12">
        <v>67</v>
      </c>
      <c r="G31" s="12">
        <v>67</v>
      </c>
      <c r="H31" s="12">
        <v>67</v>
      </c>
      <c r="I31" s="25" t="str">
        <f t="shared" si="0"/>
        <v>Khá</v>
      </c>
      <c r="J31" s="12">
        <v>67</v>
      </c>
      <c r="K31" s="25" t="str">
        <f t="shared" si="1"/>
        <v>Khá</v>
      </c>
    </row>
    <row r="32" spans="1:11" ht="18.75" customHeight="1" x14ac:dyDescent="0.25">
      <c r="A32" s="16">
        <v>20</v>
      </c>
      <c r="B32" s="23" t="s">
        <v>1175</v>
      </c>
      <c r="C32" s="7" t="s">
        <v>1176</v>
      </c>
      <c r="D32" s="24">
        <v>38120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1199</v>
      </c>
      <c r="C33" s="7" t="s">
        <v>1200</v>
      </c>
      <c r="D33" s="24">
        <v>38296</v>
      </c>
      <c r="E33" s="12"/>
      <c r="F33" s="12"/>
      <c r="G33" s="12"/>
      <c r="H33" s="12"/>
      <c r="I33" s="25" t="str">
        <f t="shared" si="0"/>
        <v>Kém</v>
      </c>
      <c r="J33" s="12"/>
      <c r="K33" s="25" t="str">
        <f t="shared" si="1"/>
        <v>Kém</v>
      </c>
    </row>
    <row r="34" spans="1:11" ht="18.75" customHeight="1" x14ac:dyDescent="0.25">
      <c r="A34" s="16">
        <v>22</v>
      </c>
      <c r="B34" s="23" t="s">
        <v>1205</v>
      </c>
      <c r="C34" s="7" t="s">
        <v>1206</v>
      </c>
      <c r="D34" s="24">
        <v>38346</v>
      </c>
      <c r="E34" s="12">
        <v>82</v>
      </c>
      <c r="F34" s="12">
        <v>92</v>
      </c>
      <c r="G34" s="12">
        <v>92</v>
      </c>
      <c r="H34" s="12">
        <v>92</v>
      </c>
      <c r="I34" s="25" t="str">
        <f t="shared" si="0"/>
        <v>Xuất sắc</v>
      </c>
      <c r="J34" s="12">
        <v>92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1213</v>
      </c>
      <c r="C35" s="7" t="s">
        <v>1214</v>
      </c>
      <c r="D35" s="24">
        <v>38288</v>
      </c>
      <c r="E35" s="12">
        <v>72</v>
      </c>
      <c r="F35" s="12">
        <v>72</v>
      </c>
      <c r="G35" s="12">
        <v>72</v>
      </c>
      <c r="H35" s="12">
        <v>72</v>
      </c>
      <c r="I35" s="25" t="str">
        <f t="shared" si="0"/>
        <v>Khá</v>
      </c>
      <c r="J35" s="12">
        <v>72</v>
      </c>
      <c r="K35" s="25" t="str">
        <f t="shared" si="1"/>
        <v>Khá</v>
      </c>
    </row>
    <row r="36" spans="1:11" ht="18.75" customHeight="1" x14ac:dyDescent="0.25">
      <c r="A36" s="16">
        <v>24</v>
      </c>
      <c r="B36" s="23" t="s">
        <v>1211</v>
      </c>
      <c r="C36" s="7" t="s">
        <v>1212</v>
      </c>
      <c r="D36" s="24">
        <v>38316</v>
      </c>
      <c r="E36" s="12">
        <v>67</v>
      </c>
      <c r="F36" s="12">
        <v>67</v>
      </c>
      <c r="G36" s="12">
        <v>67</v>
      </c>
      <c r="H36" s="12">
        <v>67</v>
      </c>
      <c r="I36" s="25" t="str">
        <f t="shared" si="0"/>
        <v>Khá</v>
      </c>
      <c r="J36" s="12">
        <v>67</v>
      </c>
      <c r="K36" s="25" t="str">
        <f t="shared" si="1"/>
        <v>Khá</v>
      </c>
    </row>
    <row r="37" spans="1:11" ht="18.75" customHeight="1" x14ac:dyDescent="0.25">
      <c r="A37" s="16">
        <v>25</v>
      </c>
      <c r="B37" s="23" t="s">
        <v>1177</v>
      </c>
      <c r="C37" s="7" t="s">
        <v>1178</v>
      </c>
      <c r="D37" s="24">
        <v>38173</v>
      </c>
      <c r="E37" s="12">
        <v>80</v>
      </c>
      <c r="F37" s="12">
        <v>80</v>
      </c>
      <c r="G37" s="12">
        <v>80</v>
      </c>
      <c r="H37" s="12">
        <v>80</v>
      </c>
      <c r="I37" s="25" t="str">
        <f t="shared" si="0"/>
        <v>Tốt</v>
      </c>
      <c r="J37" s="12">
        <v>80</v>
      </c>
      <c r="K37" s="25" t="str">
        <f t="shared" si="1"/>
        <v>Tốt</v>
      </c>
    </row>
    <row r="38" spans="1:11" ht="18.75" customHeight="1" x14ac:dyDescent="0.25">
      <c r="A38" s="16">
        <v>26</v>
      </c>
      <c r="B38" s="23" t="s">
        <v>1191</v>
      </c>
      <c r="C38" s="7" t="s">
        <v>1192</v>
      </c>
      <c r="D38" s="24">
        <v>37998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1197</v>
      </c>
      <c r="C39" s="7" t="s">
        <v>1198</v>
      </c>
      <c r="D39" s="24">
        <v>38324</v>
      </c>
      <c r="E39" s="12">
        <v>90</v>
      </c>
      <c r="F39" s="12">
        <v>80</v>
      </c>
      <c r="G39" s="12">
        <v>80</v>
      </c>
      <c r="H39" s="12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1154</v>
      </c>
      <c r="C40" s="7" t="s">
        <v>1155</v>
      </c>
      <c r="D40" s="24">
        <v>38306</v>
      </c>
      <c r="E40" s="12">
        <v>90</v>
      </c>
      <c r="F40" s="12">
        <v>80</v>
      </c>
      <c r="G40" s="12">
        <v>80</v>
      </c>
      <c r="H40" s="12">
        <v>80</v>
      </c>
      <c r="I40" s="25" t="str">
        <f t="shared" si="0"/>
        <v>Tốt</v>
      </c>
      <c r="J40" s="12">
        <v>80</v>
      </c>
      <c r="K40" s="25" t="str">
        <f t="shared" si="1"/>
        <v>Tốt</v>
      </c>
    </row>
    <row r="41" spans="1:11" ht="18.75" customHeight="1" x14ac:dyDescent="0.25">
      <c r="A41" s="16">
        <v>29</v>
      </c>
      <c r="B41" s="23" t="s">
        <v>1169</v>
      </c>
      <c r="C41" s="7" t="s">
        <v>1170</v>
      </c>
      <c r="D41" s="24">
        <v>37997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1224</v>
      </c>
      <c r="C42" s="7" t="s">
        <v>1225</v>
      </c>
      <c r="D42" s="24">
        <v>38306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1150</v>
      </c>
      <c r="C43" s="7" t="s">
        <v>1151</v>
      </c>
      <c r="D43" s="24">
        <v>38085</v>
      </c>
      <c r="E43" s="12">
        <v>80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6">
        <v>32</v>
      </c>
      <c r="B44" s="23" t="s">
        <v>1165</v>
      </c>
      <c r="C44" s="7" t="s">
        <v>1166</v>
      </c>
      <c r="D44" s="24">
        <v>38315</v>
      </c>
      <c r="E44" s="12">
        <v>94</v>
      </c>
      <c r="F44" s="12">
        <v>94</v>
      </c>
      <c r="G44" s="12">
        <v>94</v>
      </c>
      <c r="H44" s="12">
        <v>94</v>
      </c>
      <c r="I44" s="25" t="str">
        <f t="shared" si="0"/>
        <v>Xuất sắc</v>
      </c>
      <c r="J44" s="12">
        <v>94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1146</v>
      </c>
      <c r="C45" s="7" t="s">
        <v>1147</v>
      </c>
      <c r="D45" s="24">
        <v>38135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si="0"/>
        <v>Xuất sắc</v>
      </c>
      <c r="J45" s="12">
        <v>90</v>
      </c>
      <c r="K45" s="25" t="str">
        <f t="shared" si="1"/>
        <v>Xuất sắc</v>
      </c>
    </row>
    <row r="46" spans="1:11" ht="18.75" customHeight="1" x14ac:dyDescent="0.25">
      <c r="A46" s="16">
        <v>34</v>
      </c>
      <c r="B46" s="23" t="s">
        <v>1152</v>
      </c>
      <c r="C46" s="7" t="s">
        <v>1153</v>
      </c>
      <c r="D46" s="24">
        <v>38079</v>
      </c>
      <c r="E46" s="12">
        <v>96</v>
      </c>
      <c r="F46" s="12">
        <v>96</v>
      </c>
      <c r="G46" s="12">
        <v>90</v>
      </c>
      <c r="H46" s="12">
        <v>90</v>
      </c>
      <c r="I46" s="25" t="str">
        <f t="shared" si="0"/>
        <v>Xuất sắc</v>
      </c>
      <c r="J46" s="12">
        <v>90</v>
      </c>
      <c r="K46" s="25" t="str">
        <f t="shared" si="1"/>
        <v>Xuất sắc</v>
      </c>
    </row>
    <row r="47" spans="1:11" ht="18.75" customHeight="1" x14ac:dyDescent="0.25">
      <c r="A47" s="16">
        <v>35</v>
      </c>
      <c r="B47" s="23" t="s">
        <v>1158</v>
      </c>
      <c r="C47" s="7" t="s">
        <v>1159</v>
      </c>
      <c r="D47" s="24">
        <v>38082</v>
      </c>
      <c r="E47" s="12">
        <v>90</v>
      </c>
      <c r="F47" s="12">
        <v>90</v>
      </c>
      <c r="G47" s="12">
        <v>90</v>
      </c>
      <c r="H47" s="12">
        <v>90</v>
      </c>
      <c r="I47" s="25" t="str">
        <f t="shared" si="0"/>
        <v>Xuất sắc</v>
      </c>
      <c r="J47" s="12">
        <v>90</v>
      </c>
      <c r="K47" s="25" t="str">
        <f t="shared" si="1"/>
        <v>Xuất sắc</v>
      </c>
    </row>
    <row r="48" spans="1:11" ht="18.75" customHeight="1" x14ac:dyDescent="0.25">
      <c r="A48" s="16">
        <v>36</v>
      </c>
      <c r="B48" s="23" t="s">
        <v>1162</v>
      </c>
      <c r="C48" s="7" t="s">
        <v>1163</v>
      </c>
      <c r="D48" s="24">
        <v>38288</v>
      </c>
      <c r="E48" s="12">
        <v>90</v>
      </c>
      <c r="F48" s="12">
        <v>80</v>
      </c>
      <c r="G48" s="12">
        <v>80</v>
      </c>
      <c r="H48" s="12">
        <v>80</v>
      </c>
      <c r="I48" s="25" t="str">
        <f t="shared" si="0"/>
        <v>Tốt</v>
      </c>
      <c r="J48" s="12">
        <v>80</v>
      </c>
      <c r="K48" s="25" t="str">
        <f t="shared" si="1"/>
        <v>Tốt</v>
      </c>
    </row>
    <row r="49" spans="1:11" ht="18.75" customHeight="1" x14ac:dyDescent="0.25">
      <c r="A49" s="16">
        <v>37</v>
      </c>
      <c r="B49" s="23" t="s">
        <v>1203</v>
      </c>
      <c r="C49" s="7" t="s">
        <v>1204</v>
      </c>
      <c r="D49" s="24">
        <v>38293</v>
      </c>
      <c r="E49" s="12">
        <v>70</v>
      </c>
      <c r="F49" s="12">
        <v>70</v>
      </c>
      <c r="G49" s="12">
        <v>70</v>
      </c>
      <c r="H49" s="12">
        <v>70</v>
      </c>
      <c r="I49" s="25" t="str">
        <f t="shared" si="0"/>
        <v>Khá</v>
      </c>
      <c r="J49" s="12">
        <v>70</v>
      </c>
      <c r="K49" s="25" t="str">
        <f t="shared" si="1"/>
        <v>Khá</v>
      </c>
    </row>
    <row r="50" spans="1:11" ht="18.75" customHeight="1" x14ac:dyDescent="0.25">
      <c r="A50" s="16">
        <v>38</v>
      </c>
      <c r="B50" s="23" t="s">
        <v>1183</v>
      </c>
      <c r="C50" s="7" t="s">
        <v>1184</v>
      </c>
      <c r="D50" s="24">
        <v>38221</v>
      </c>
      <c r="E50" s="12">
        <v>80</v>
      </c>
      <c r="F50" s="12">
        <v>80</v>
      </c>
      <c r="G50" s="12">
        <v>80</v>
      </c>
      <c r="H50" s="12">
        <v>80</v>
      </c>
      <c r="I50" s="25" t="str">
        <f t="shared" si="0"/>
        <v>Tốt</v>
      </c>
      <c r="J50" s="12">
        <v>80</v>
      </c>
      <c r="K50" s="25" t="str">
        <f t="shared" si="1"/>
        <v>Tốt</v>
      </c>
    </row>
    <row r="51" spans="1:11" ht="18.75" customHeight="1" x14ac:dyDescent="0.25">
      <c r="A51" s="16">
        <v>39</v>
      </c>
      <c r="B51" s="23" t="s">
        <v>1207</v>
      </c>
      <c r="C51" s="7" t="s">
        <v>1208</v>
      </c>
      <c r="D51" s="24">
        <v>38104</v>
      </c>
      <c r="E51" s="12">
        <v>92</v>
      </c>
      <c r="F51" s="12">
        <v>92</v>
      </c>
      <c r="G51" s="12">
        <v>92</v>
      </c>
      <c r="H51" s="12">
        <v>92</v>
      </c>
      <c r="I51" s="25" t="str">
        <f t="shared" si="0"/>
        <v>Xuất sắc</v>
      </c>
      <c r="J51" s="12">
        <v>92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1160</v>
      </c>
      <c r="C52" s="7" t="s">
        <v>1161</v>
      </c>
      <c r="D52" s="24">
        <v>37997</v>
      </c>
      <c r="E52" s="12">
        <v>90</v>
      </c>
      <c r="F52" s="12">
        <v>90</v>
      </c>
      <c r="G52" s="12">
        <v>90</v>
      </c>
      <c r="H52" s="12">
        <v>90</v>
      </c>
      <c r="I52" s="25" t="str">
        <f t="shared" si="0"/>
        <v>Xuất sắc</v>
      </c>
      <c r="J52" s="12">
        <v>90</v>
      </c>
      <c r="K52" s="25" t="str">
        <f t="shared" si="1"/>
        <v>Xuất sắc</v>
      </c>
    </row>
    <row r="53" spans="1:11" ht="18.75" customHeight="1" x14ac:dyDescent="0.25">
      <c r="A53" s="16">
        <v>41</v>
      </c>
      <c r="B53" s="23" t="s">
        <v>1222</v>
      </c>
      <c r="C53" s="7" t="s">
        <v>1223</v>
      </c>
      <c r="D53" s="24">
        <v>38019</v>
      </c>
      <c r="E53" s="12">
        <v>84</v>
      </c>
      <c r="F53" s="12">
        <v>84</v>
      </c>
      <c r="G53" s="12">
        <v>84</v>
      </c>
      <c r="H53" s="12">
        <v>84</v>
      </c>
      <c r="I53" s="25" t="str">
        <f t="shared" si="0"/>
        <v>Tốt</v>
      </c>
      <c r="J53" s="12">
        <v>84</v>
      </c>
      <c r="K53" s="25" t="str">
        <f t="shared" si="1"/>
        <v>Tốt</v>
      </c>
    </row>
    <row r="54" spans="1:11" ht="18.75" customHeight="1" x14ac:dyDescent="0.25">
      <c r="A54" s="16">
        <v>42</v>
      </c>
      <c r="B54" s="23" t="s">
        <v>1228</v>
      </c>
      <c r="C54" s="7" t="s">
        <v>1229</v>
      </c>
      <c r="D54" s="24">
        <v>38350</v>
      </c>
      <c r="E54" s="12">
        <v>80</v>
      </c>
      <c r="F54" s="12">
        <v>80</v>
      </c>
      <c r="G54" s="12">
        <v>80</v>
      </c>
      <c r="H54" s="12">
        <v>80</v>
      </c>
      <c r="I54" s="25" t="str">
        <f t="shared" si="0"/>
        <v>Tốt</v>
      </c>
      <c r="J54" s="12">
        <v>80</v>
      </c>
      <c r="K54" s="25" t="str">
        <f t="shared" si="1"/>
        <v>Tốt</v>
      </c>
    </row>
    <row r="55" spans="1:11" ht="18.75" customHeight="1" x14ac:dyDescent="0.25">
      <c r="A55" s="16">
        <v>43</v>
      </c>
      <c r="B55" s="23" t="s">
        <v>1193</v>
      </c>
      <c r="C55" s="7" t="s">
        <v>1194</v>
      </c>
      <c r="D55" s="24">
        <v>38239</v>
      </c>
      <c r="E55" s="12">
        <v>82</v>
      </c>
      <c r="F55" s="12">
        <v>80</v>
      </c>
      <c r="G55" s="12">
        <v>80</v>
      </c>
      <c r="H55" s="12">
        <v>80</v>
      </c>
      <c r="I55" s="25" t="str">
        <f t="shared" si="0"/>
        <v>Tốt</v>
      </c>
      <c r="J55" s="12">
        <v>80</v>
      </c>
      <c r="K55" s="25" t="str">
        <f t="shared" si="1"/>
        <v>Tốt</v>
      </c>
    </row>
    <row r="57" spans="1:11" ht="16.5" x14ac:dyDescent="0.2">
      <c r="A57" s="52" t="s">
        <v>1977</v>
      </c>
      <c r="B57" s="52"/>
      <c r="C57" s="52"/>
    </row>
  </sheetData>
  <sortState xmlns:xlrd2="http://schemas.microsoft.com/office/spreadsheetml/2017/richdata2" ref="A13:K55">
    <sortCondition ref="B13:B55"/>
  </sortState>
  <mergeCells count="16">
    <mergeCell ref="A57:C5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5">
    <cfRule type="duplicateValues" dxfId="135" priority="1"/>
    <cfRule type="duplicateValues" dxfId="134" priority="2"/>
    <cfRule type="duplicateValues" dxfId="133" priority="3"/>
    <cfRule type="duplicateValues" dxfId="132" priority="4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A07C-E9A0-4DBF-B81E-246831230818}">
  <sheetPr codeName="Sheet12"/>
  <dimension ref="A1:K88"/>
  <sheetViews>
    <sheetView workbookViewId="0">
      <selection activeCell="E10" sqref="E10:G12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49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1232</v>
      </c>
      <c r="C13" s="7" t="s">
        <v>1233</v>
      </c>
      <c r="D13" s="24">
        <v>37970</v>
      </c>
      <c r="E13" s="12">
        <v>92</v>
      </c>
      <c r="F13" s="12">
        <v>92</v>
      </c>
      <c r="G13" s="12">
        <v>92</v>
      </c>
      <c r="H13" s="12">
        <v>92</v>
      </c>
      <c r="I13" s="31" t="str">
        <f t="shared" ref="I13:I44" si="0">IF(H13&gt;=90,"Xuất sắc",IF(H13&gt;=80,"Tốt", IF(H13&gt;=65,"Khá",IF(H13&gt;=50,"Trung bình", IF(H13&gt;=35, "Yếu", "Kém")))))</f>
        <v>Xuất sắc</v>
      </c>
      <c r="J13" s="12">
        <v>92</v>
      </c>
      <c r="K13" s="31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1309</v>
      </c>
      <c r="C14" s="7" t="s">
        <v>1310</v>
      </c>
      <c r="D14" s="24">
        <v>38005</v>
      </c>
      <c r="E14" s="12">
        <v>90</v>
      </c>
      <c r="F14" s="12">
        <v>90</v>
      </c>
      <c r="G14" s="12">
        <v>90</v>
      </c>
      <c r="H14" s="12">
        <v>90</v>
      </c>
      <c r="I14" s="31" t="str">
        <f t="shared" si="0"/>
        <v>Xuất sắc</v>
      </c>
      <c r="J14" s="12">
        <v>90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1244</v>
      </c>
      <c r="C15" s="7" t="s">
        <v>1245</v>
      </c>
      <c r="D15" s="24">
        <v>38020</v>
      </c>
      <c r="E15" s="12">
        <v>90</v>
      </c>
      <c r="F15" s="12">
        <v>90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1250</v>
      </c>
      <c r="C16" s="7" t="s">
        <v>1251</v>
      </c>
      <c r="D16" s="24">
        <v>37994</v>
      </c>
      <c r="E16" s="12">
        <v>70</v>
      </c>
      <c r="F16" s="12">
        <v>90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1285</v>
      </c>
      <c r="C17" s="7" t="s">
        <v>1286</v>
      </c>
      <c r="D17" s="24">
        <v>38069</v>
      </c>
      <c r="E17" s="12">
        <v>88</v>
      </c>
      <c r="F17" s="12">
        <v>88</v>
      </c>
      <c r="G17" s="12">
        <v>88</v>
      </c>
      <c r="H17" s="12">
        <v>88</v>
      </c>
      <c r="I17" s="31" t="str">
        <f t="shared" si="0"/>
        <v>Tốt</v>
      </c>
      <c r="J17" s="12">
        <v>88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1306</v>
      </c>
      <c r="C18" s="7" t="s">
        <v>1251</v>
      </c>
      <c r="D18" s="24">
        <v>38043</v>
      </c>
      <c r="E18" s="12">
        <v>80</v>
      </c>
      <c r="F18" s="12">
        <v>80</v>
      </c>
      <c r="G18" s="12">
        <v>80</v>
      </c>
      <c r="H18" s="12">
        <v>80</v>
      </c>
      <c r="I18" s="31" t="str">
        <f t="shared" si="0"/>
        <v>Tốt</v>
      </c>
      <c r="J18" s="12">
        <v>80</v>
      </c>
      <c r="K18" s="31" t="str">
        <f t="shared" si="1"/>
        <v>Tốt</v>
      </c>
    </row>
    <row r="19" spans="1:11" ht="18.75" customHeight="1" x14ac:dyDescent="0.25">
      <c r="A19" s="16">
        <v>7</v>
      </c>
      <c r="B19" s="23" t="s">
        <v>1340</v>
      </c>
      <c r="C19" s="7" t="s">
        <v>1341</v>
      </c>
      <c r="D19" s="24">
        <v>38014</v>
      </c>
      <c r="E19" s="12">
        <v>80</v>
      </c>
      <c r="F19" s="12">
        <v>80</v>
      </c>
      <c r="G19" s="12">
        <v>80</v>
      </c>
      <c r="H19" s="12">
        <v>80</v>
      </c>
      <c r="I19" s="31" t="str">
        <f t="shared" si="0"/>
        <v>Tốt</v>
      </c>
      <c r="J19" s="12">
        <v>80</v>
      </c>
      <c r="K19" s="31" t="str">
        <f t="shared" si="1"/>
        <v>Tốt</v>
      </c>
    </row>
    <row r="20" spans="1:11" ht="18.75" customHeight="1" x14ac:dyDescent="0.25">
      <c r="A20" s="16">
        <v>8</v>
      </c>
      <c r="B20" s="23" t="s">
        <v>1273</v>
      </c>
      <c r="C20" s="7" t="s">
        <v>1274</v>
      </c>
      <c r="D20" s="24">
        <v>38105</v>
      </c>
      <c r="E20" s="12">
        <v>82</v>
      </c>
      <c r="F20" s="12">
        <v>82</v>
      </c>
      <c r="G20" s="12">
        <v>82</v>
      </c>
      <c r="H20" s="12">
        <v>82</v>
      </c>
      <c r="I20" s="31" t="str">
        <f t="shared" si="0"/>
        <v>Tốt</v>
      </c>
      <c r="J20" s="12">
        <v>82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1242</v>
      </c>
      <c r="C21" s="7" t="s">
        <v>1243</v>
      </c>
      <c r="D21" s="24">
        <v>37996</v>
      </c>
      <c r="E21" s="12">
        <v>90</v>
      </c>
      <c r="F21" s="12">
        <v>90</v>
      </c>
      <c r="G21" s="12">
        <v>90</v>
      </c>
      <c r="H21" s="12">
        <v>90</v>
      </c>
      <c r="I21" s="31" t="str">
        <f t="shared" si="0"/>
        <v>Xuất sắc</v>
      </c>
      <c r="J21" s="12">
        <v>90</v>
      </c>
      <c r="K21" s="31" t="str">
        <f t="shared" si="1"/>
        <v>Xuất sắc</v>
      </c>
    </row>
    <row r="22" spans="1:11" ht="18.75" customHeight="1" x14ac:dyDescent="0.25">
      <c r="A22" s="16">
        <v>10</v>
      </c>
      <c r="B22" s="23" t="s">
        <v>1275</v>
      </c>
      <c r="C22" s="7" t="s">
        <v>1276</v>
      </c>
      <c r="D22" s="24">
        <v>38195</v>
      </c>
      <c r="E22" s="12">
        <v>90</v>
      </c>
      <c r="F22" s="12">
        <v>90</v>
      </c>
      <c r="G22" s="12">
        <v>90</v>
      </c>
      <c r="H22" s="12">
        <v>90</v>
      </c>
      <c r="I22" s="31" t="str">
        <f t="shared" si="0"/>
        <v>Xuất sắc</v>
      </c>
      <c r="J22" s="12">
        <v>90</v>
      </c>
      <c r="K22" s="31" t="str">
        <f t="shared" si="1"/>
        <v>Xuất sắc</v>
      </c>
    </row>
    <row r="23" spans="1:11" ht="18.75" customHeight="1" x14ac:dyDescent="0.25">
      <c r="A23" s="16">
        <v>11</v>
      </c>
      <c r="B23" s="23" t="s">
        <v>1372</v>
      </c>
      <c r="C23" s="7" t="s">
        <v>1373</v>
      </c>
      <c r="D23" s="24">
        <v>38015</v>
      </c>
      <c r="E23" s="12">
        <v>80</v>
      </c>
      <c r="F23" s="12">
        <v>90</v>
      </c>
      <c r="G23" s="12">
        <v>90</v>
      </c>
      <c r="H23" s="12">
        <v>90</v>
      </c>
      <c r="I23" s="31" t="str">
        <f t="shared" si="0"/>
        <v>Xuất sắc</v>
      </c>
      <c r="J23" s="12">
        <v>90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1324</v>
      </c>
      <c r="C24" s="7" t="s">
        <v>1325</v>
      </c>
      <c r="D24" s="24">
        <v>38224</v>
      </c>
      <c r="E24" s="12">
        <v>80</v>
      </c>
      <c r="F24" s="12">
        <v>80</v>
      </c>
      <c r="G24" s="12">
        <v>80</v>
      </c>
      <c r="H24" s="12">
        <v>80</v>
      </c>
      <c r="I24" s="31" t="str">
        <f t="shared" si="0"/>
        <v>Tốt</v>
      </c>
      <c r="J24" s="12">
        <v>80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1254</v>
      </c>
      <c r="C25" s="7" t="s">
        <v>1255</v>
      </c>
      <c r="D25" s="24">
        <v>38290</v>
      </c>
      <c r="E25" s="12">
        <v>70</v>
      </c>
      <c r="F25" s="12">
        <v>80</v>
      </c>
      <c r="G25" s="12">
        <v>80</v>
      </c>
      <c r="H25" s="12">
        <v>80</v>
      </c>
      <c r="I25" s="31" t="str">
        <f t="shared" si="0"/>
        <v>Tốt</v>
      </c>
      <c r="J25" s="12">
        <v>80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1368</v>
      </c>
      <c r="C26" s="7" t="s">
        <v>1369</v>
      </c>
      <c r="D26" s="24">
        <v>38346</v>
      </c>
      <c r="E26" s="12">
        <v>82</v>
      </c>
      <c r="F26" s="12">
        <v>82</v>
      </c>
      <c r="G26" s="12">
        <v>82</v>
      </c>
      <c r="H26" s="12">
        <v>82</v>
      </c>
      <c r="I26" s="31" t="str">
        <f t="shared" si="0"/>
        <v>Tốt</v>
      </c>
      <c r="J26" s="12">
        <v>82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1338</v>
      </c>
      <c r="C27" s="7" t="s">
        <v>1339</v>
      </c>
      <c r="D27" s="24">
        <v>38330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1290</v>
      </c>
      <c r="C28" s="7" t="s">
        <v>1291</v>
      </c>
      <c r="D28" s="24">
        <v>38004</v>
      </c>
      <c r="E28" s="12">
        <v>80</v>
      </c>
      <c r="F28" s="12">
        <v>80</v>
      </c>
      <c r="G28" s="12">
        <v>80</v>
      </c>
      <c r="H28" s="12">
        <v>80</v>
      </c>
      <c r="I28" s="31" t="str">
        <f t="shared" si="0"/>
        <v>Tốt</v>
      </c>
      <c r="J28" s="12">
        <v>80</v>
      </c>
      <c r="K28" s="31" t="str">
        <f t="shared" si="1"/>
        <v>Tốt</v>
      </c>
    </row>
    <row r="29" spans="1:11" ht="18.75" customHeight="1" x14ac:dyDescent="0.25">
      <c r="A29" s="16">
        <v>17</v>
      </c>
      <c r="B29" s="23" t="s">
        <v>1262</v>
      </c>
      <c r="C29" s="7" t="s">
        <v>1263</v>
      </c>
      <c r="D29" s="24">
        <v>38132</v>
      </c>
      <c r="E29" s="12">
        <v>90</v>
      </c>
      <c r="F29" s="12">
        <v>90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1283</v>
      </c>
      <c r="C30" s="7" t="s">
        <v>1284</v>
      </c>
      <c r="D30" s="24">
        <v>38139</v>
      </c>
      <c r="E30" s="12">
        <v>96</v>
      </c>
      <c r="F30" s="12">
        <v>96</v>
      </c>
      <c r="G30" s="12">
        <v>96</v>
      </c>
      <c r="H30" s="12">
        <v>96</v>
      </c>
      <c r="I30" s="31" t="str">
        <f t="shared" si="0"/>
        <v>Xuất sắc</v>
      </c>
      <c r="J30" s="12">
        <v>96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1296</v>
      </c>
      <c r="C31" s="7" t="s">
        <v>1297</v>
      </c>
      <c r="D31" s="24">
        <v>37989</v>
      </c>
      <c r="E31" s="12">
        <v>90</v>
      </c>
      <c r="F31" s="12">
        <v>90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1336</v>
      </c>
      <c r="C32" s="7" t="s">
        <v>1337</v>
      </c>
      <c r="D32" s="24">
        <v>38083</v>
      </c>
      <c r="E32" s="12">
        <v>90</v>
      </c>
      <c r="F32" s="12">
        <v>90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1356</v>
      </c>
      <c r="C33" s="7" t="s">
        <v>1357</v>
      </c>
      <c r="D33" s="24">
        <v>38273</v>
      </c>
      <c r="E33" s="12">
        <v>100</v>
      </c>
      <c r="F33" s="12">
        <v>100</v>
      </c>
      <c r="G33" s="12">
        <v>100</v>
      </c>
      <c r="H33" s="12">
        <v>100</v>
      </c>
      <c r="I33" s="31" t="str">
        <f t="shared" si="0"/>
        <v>Xuất sắc</v>
      </c>
      <c r="J33" s="12">
        <v>100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1354</v>
      </c>
      <c r="C34" s="7" t="s">
        <v>1355</v>
      </c>
      <c r="D34" s="24">
        <v>38027</v>
      </c>
      <c r="E34" s="12">
        <v>87</v>
      </c>
      <c r="F34" s="12">
        <v>92</v>
      </c>
      <c r="G34" s="12">
        <v>92</v>
      </c>
      <c r="H34" s="12">
        <v>92</v>
      </c>
      <c r="I34" s="31" t="str">
        <f t="shared" si="0"/>
        <v>Xuất sắc</v>
      </c>
      <c r="J34" s="12">
        <v>92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1289</v>
      </c>
      <c r="C35" s="7" t="s">
        <v>300</v>
      </c>
      <c r="D35" s="24">
        <v>38180</v>
      </c>
      <c r="E35" s="12">
        <v>92</v>
      </c>
      <c r="F35" s="12">
        <v>92</v>
      </c>
      <c r="G35" s="12">
        <v>92</v>
      </c>
      <c r="H35" s="12">
        <v>92</v>
      </c>
      <c r="I35" s="31" t="str">
        <f t="shared" si="0"/>
        <v>Xuất sắc</v>
      </c>
      <c r="J35" s="12">
        <v>92</v>
      </c>
      <c r="K35" s="31" t="str">
        <f t="shared" si="1"/>
        <v>Xuất sắc</v>
      </c>
    </row>
    <row r="36" spans="1:11" ht="18.75" customHeight="1" x14ac:dyDescent="0.25">
      <c r="A36" s="16">
        <v>24</v>
      </c>
      <c r="B36" s="23" t="s">
        <v>1292</v>
      </c>
      <c r="C36" s="7" t="s">
        <v>1293</v>
      </c>
      <c r="D36" s="24">
        <v>38268</v>
      </c>
      <c r="E36" s="12">
        <v>67</v>
      </c>
      <c r="F36" s="12">
        <v>77</v>
      </c>
      <c r="G36" s="12">
        <v>77</v>
      </c>
      <c r="H36" s="12">
        <v>77</v>
      </c>
      <c r="I36" s="31" t="str">
        <f t="shared" si="0"/>
        <v>Khá</v>
      </c>
      <c r="J36" s="12">
        <v>77</v>
      </c>
      <c r="K36" s="31" t="str">
        <f t="shared" si="1"/>
        <v>Khá</v>
      </c>
    </row>
    <row r="37" spans="1:11" ht="18.75" customHeight="1" x14ac:dyDescent="0.25">
      <c r="A37" s="16">
        <v>25</v>
      </c>
      <c r="B37" s="23" t="s">
        <v>1364</v>
      </c>
      <c r="C37" s="7" t="s">
        <v>1365</v>
      </c>
      <c r="D37" s="24">
        <v>38304</v>
      </c>
      <c r="E37" s="12">
        <v>70</v>
      </c>
      <c r="F37" s="12">
        <v>77</v>
      </c>
      <c r="G37" s="12">
        <v>77</v>
      </c>
      <c r="H37" s="12">
        <v>77</v>
      </c>
      <c r="I37" s="31" t="str">
        <f t="shared" si="0"/>
        <v>Khá</v>
      </c>
      <c r="J37" s="12">
        <v>77</v>
      </c>
      <c r="K37" s="31" t="str">
        <f t="shared" si="1"/>
        <v>Khá</v>
      </c>
    </row>
    <row r="38" spans="1:11" ht="18.75" customHeight="1" x14ac:dyDescent="0.25">
      <c r="A38" s="16">
        <v>26</v>
      </c>
      <c r="B38" s="23" t="s">
        <v>1234</v>
      </c>
      <c r="C38" s="7" t="s">
        <v>1235</v>
      </c>
      <c r="D38" s="24">
        <v>38000</v>
      </c>
      <c r="E38" s="12">
        <v>82</v>
      </c>
      <c r="F38" s="12">
        <v>90</v>
      </c>
      <c r="G38" s="12">
        <v>90</v>
      </c>
      <c r="H38" s="12">
        <v>90</v>
      </c>
      <c r="I38" s="31" t="str">
        <f t="shared" si="0"/>
        <v>Xuất sắc</v>
      </c>
      <c r="J38" s="12">
        <v>90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1260</v>
      </c>
      <c r="C39" s="7" t="s">
        <v>1261</v>
      </c>
      <c r="D39" s="24">
        <v>38055</v>
      </c>
      <c r="E39" s="12">
        <v>92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1294</v>
      </c>
      <c r="C40" s="7" t="s">
        <v>1295</v>
      </c>
      <c r="D40" s="24">
        <v>38298</v>
      </c>
      <c r="E40" s="12">
        <v>70</v>
      </c>
      <c r="F40" s="12">
        <v>70</v>
      </c>
      <c r="G40" s="12">
        <v>70</v>
      </c>
      <c r="H40" s="12">
        <v>70</v>
      </c>
      <c r="I40" s="31" t="str">
        <f t="shared" si="0"/>
        <v>Khá</v>
      </c>
      <c r="J40" s="12">
        <v>70</v>
      </c>
      <c r="K40" s="31" t="str">
        <f t="shared" si="1"/>
        <v>Khá</v>
      </c>
    </row>
    <row r="41" spans="1:11" ht="18.75" customHeight="1" x14ac:dyDescent="0.25">
      <c r="A41" s="16">
        <v>29</v>
      </c>
      <c r="B41" s="23" t="s">
        <v>1366</v>
      </c>
      <c r="C41" s="7" t="s">
        <v>1367</v>
      </c>
      <c r="D41" s="24">
        <v>38234</v>
      </c>
      <c r="E41" s="12">
        <v>70</v>
      </c>
      <c r="F41" s="12">
        <v>80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1344</v>
      </c>
      <c r="C42" s="7" t="s">
        <v>1345</v>
      </c>
      <c r="D42" s="24">
        <v>38056</v>
      </c>
      <c r="E42" s="12">
        <v>80</v>
      </c>
      <c r="F42" s="12">
        <v>80</v>
      </c>
      <c r="G42" s="12">
        <v>80</v>
      </c>
      <c r="H42" s="12">
        <v>80</v>
      </c>
      <c r="I42" s="31" t="str">
        <f t="shared" si="0"/>
        <v>Tốt</v>
      </c>
      <c r="J42" s="12">
        <v>80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1281</v>
      </c>
      <c r="C43" s="7" t="s">
        <v>1282</v>
      </c>
      <c r="D43" s="24">
        <v>38189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1370</v>
      </c>
      <c r="C44" s="7" t="s">
        <v>1371</v>
      </c>
      <c r="D44" s="24">
        <v>38218</v>
      </c>
      <c r="E44" s="12">
        <v>70</v>
      </c>
      <c r="F44" s="12">
        <v>90</v>
      </c>
      <c r="G44" s="12">
        <v>90</v>
      </c>
      <c r="H44" s="12">
        <v>90</v>
      </c>
      <c r="I44" s="31" t="str">
        <f t="shared" si="0"/>
        <v>Xuất sắc</v>
      </c>
      <c r="J44" s="12">
        <v>90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1264</v>
      </c>
      <c r="C45" s="7" t="s">
        <v>833</v>
      </c>
      <c r="D45" s="24">
        <v>38334</v>
      </c>
      <c r="E45" s="12">
        <v>98</v>
      </c>
      <c r="F45" s="12">
        <v>98</v>
      </c>
      <c r="G45" s="12">
        <v>98</v>
      </c>
      <c r="H45" s="12">
        <v>98</v>
      </c>
      <c r="I45" s="31" t="str">
        <f t="shared" ref="I45:I76" si="2">IF(H45&gt;=90,"Xuất sắc",IF(H45&gt;=80,"Tốt", IF(H45&gt;=65,"Khá",IF(H45&gt;=50,"Trung bình", IF(H45&gt;=35, "Yếu", "Kém")))))</f>
        <v>Xuất sắc</v>
      </c>
      <c r="J45" s="12">
        <v>98</v>
      </c>
      <c r="K45" s="31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1316</v>
      </c>
      <c r="C46" s="7" t="s">
        <v>1317</v>
      </c>
      <c r="D46" s="24">
        <v>38224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2"/>
        <v>Xuất sắc</v>
      </c>
      <c r="J46" s="12">
        <v>90</v>
      </c>
      <c r="K46" s="31" t="str">
        <f t="shared" si="3"/>
        <v>Xuất sắc</v>
      </c>
    </row>
    <row r="47" spans="1:11" ht="18.75" customHeight="1" x14ac:dyDescent="0.25">
      <c r="A47" s="16">
        <v>35</v>
      </c>
      <c r="B47" s="23" t="s">
        <v>1360</v>
      </c>
      <c r="C47" s="7" t="s">
        <v>1361</v>
      </c>
      <c r="D47" s="24">
        <v>38148</v>
      </c>
      <c r="E47" s="12">
        <v>80</v>
      </c>
      <c r="F47" s="12">
        <v>80</v>
      </c>
      <c r="G47" s="12">
        <v>80</v>
      </c>
      <c r="H47" s="12">
        <v>80</v>
      </c>
      <c r="I47" s="31" t="str">
        <f t="shared" si="2"/>
        <v>Tốt</v>
      </c>
      <c r="J47" s="12">
        <v>80</v>
      </c>
      <c r="K47" s="31" t="str">
        <f t="shared" si="3"/>
        <v>Tốt</v>
      </c>
    </row>
    <row r="48" spans="1:11" ht="18.75" customHeight="1" x14ac:dyDescent="0.25">
      <c r="A48" s="16">
        <v>36</v>
      </c>
      <c r="B48" s="23" t="s">
        <v>1311</v>
      </c>
      <c r="C48" s="7" t="s">
        <v>1312</v>
      </c>
      <c r="D48" s="24">
        <v>38195</v>
      </c>
      <c r="E48" s="12">
        <v>96</v>
      </c>
      <c r="F48" s="12">
        <v>96</v>
      </c>
      <c r="G48" s="12">
        <v>96</v>
      </c>
      <c r="H48" s="12">
        <v>96</v>
      </c>
      <c r="I48" s="31" t="str">
        <f t="shared" si="2"/>
        <v>Xuất sắc</v>
      </c>
      <c r="J48" s="12">
        <v>96</v>
      </c>
      <c r="K48" s="31" t="str">
        <f t="shared" si="3"/>
        <v>Xuất sắc</v>
      </c>
    </row>
    <row r="49" spans="1:11" ht="18.75" customHeight="1" x14ac:dyDescent="0.25">
      <c r="A49" s="16">
        <v>37</v>
      </c>
      <c r="B49" s="23" t="s">
        <v>1267</v>
      </c>
      <c r="C49" s="7" t="s">
        <v>1268</v>
      </c>
      <c r="D49" s="24">
        <v>38310</v>
      </c>
      <c r="E49" s="12">
        <v>90</v>
      </c>
      <c r="F49" s="12">
        <v>90</v>
      </c>
      <c r="G49" s="12">
        <v>90</v>
      </c>
      <c r="H49" s="12">
        <v>90</v>
      </c>
      <c r="I49" s="31" t="str">
        <f t="shared" si="2"/>
        <v>Xuất sắc</v>
      </c>
      <c r="J49" s="12">
        <v>90</v>
      </c>
      <c r="K49" s="31" t="str">
        <f t="shared" si="3"/>
        <v>Xuất sắc</v>
      </c>
    </row>
    <row r="50" spans="1:11" ht="18.75" customHeight="1" x14ac:dyDescent="0.25">
      <c r="A50" s="16">
        <v>38</v>
      </c>
      <c r="B50" s="23" t="s">
        <v>1342</v>
      </c>
      <c r="C50" s="7" t="s">
        <v>1343</v>
      </c>
      <c r="D50" s="24">
        <v>38323</v>
      </c>
      <c r="E50" s="12">
        <v>79</v>
      </c>
      <c r="F50" s="12">
        <v>79</v>
      </c>
      <c r="G50" s="12">
        <v>79</v>
      </c>
      <c r="H50" s="12">
        <v>79</v>
      </c>
      <c r="I50" s="31" t="str">
        <f t="shared" si="2"/>
        <v>Khá</v>
      </c>
      <c r="J50" s="12">
        <v>79</v>
      </c>
      <c r="K50" s="31" t="str">
        <f t="shared" si="3"/>
        <v>Khá</v>
      </c>
    </row>
    <row r="51" spans="1:11" ht="18.75" customHeight="1" x14ac:dyDescent="0.25">
      <c r="A51" s="16">
        <v>39</v>
      </c>
      <c r="B51" s="23" t="s">
        <v>1248</v>
      </c>
      <c r="C51" s="7" t="s">
        <v>1249</v>
      </c>
      <c r="D51" s="24">
        <v>37988</v>
      </c>
      <c r="E51" s="12">
        <v>80</v>
      </c>
      <c r="F51" s="12">
        <v>90</v>
      </c>
      <c r="G51" s="12">
        <v>90</v>
      </c>
      <c r="H51" s="12">
        <v>90</v>
      </c>
      <c r="I51" s="31" t="str">
        <f t="shared" si="2"/>
        <v>Xuất sắc</v>
      </c>
      <c r="J51" s="12">
        <v>90</v>
      </c>
      <c r="K51" s="31" t="str">
        <f t="shared" si="3"/>
        <v>Xuất sắc</v>
      </c>
    </row>
    <row r="52" spans="1:11" ht="18.75" customHeight="1" x14ac:dyDescent="0.25">
      <c r="A52" s="16">
        <v>40</v>
      </c>
      <c r="B52" s="23" t="s">
        <v>1330</v>
      </c>
      <c r="C52" s="7" t="s">
        <v>1331</v>
      </c>
      <c r="D52" s="24">
        <v>38102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2"/>
        <v>Xuất sắc</v>
      </c>
      <c r="J52" s="12">
        <v>90</v>
      </c>
      <c r="K52" s="31" t="str">
        <f t="shared" si="3"/>
        <v>Xuất sắc</v>
      </c>
    </row>
    <row r="53" spans="1:11" ht="18.75" customHeight="1" x14ac:dyDescent="0.25">
      <c r="A53" s="16">
        <v>41</v>
      </c>
      <c r="B53" s="23" t="s">
        <v>1258</v>
      </c>
      <c r="C53" s="7" t="s">
        <v>1259</v>
      </c>
      <c r="D53" s="24">
        <v>38042</v>
      </c>
      <c r="E53" s="12">
        <v>96</v>
      </c>
      <c r="F53" s="12">
        <v>96</v>
      </c>
      <c r="G53" s="12">
        <v>96</v>
      </c>
      <c r="H53" s="12">
        <v>96</v>
      </c>
      <c r="I53" s="31" t="str">
        <f t="shared" si="2"/>
        <v>Xuất sắc</v>
      </c>
      <c r="J53" s="12">
        <v>96</v>
      </c>
      <c r="K53" s="31" t="str">
        <f t="shared" si="3"/>
        <v>Xuất sắc</v>
      </c>
    </row>
    <row r="54" spans="1:11" ht="18.75" customHeight="1" x14ac:dyDescent="0.25">
      <c r="A54" s="16">
        <v>42</v>
      </c>
      <c r="B54" s="23" t="s">
        <v>1252</v>
      </c>
      <c r="C54" s="7" t="s">
        <v>1253</v>
      </c>
      <c r="D54" s="24">
        <v>38128</v>
      </c>
      <c r="E54" s="12">
        <v>90</v>
      </c>
      <c r="F54" s="12">
        <v>90</v>
      </c>
      <c r="G54" s="12">
        <v>90</v>
      </c>
      <c r="H54" s="12">
        <v>90</v>
      </c>
      <c r="I54" s="31" t="str">
        <f t="shared" si="2"/>
        <v>Xuất sắc</v>
      </c>
      <c r="J54" s="12">
        <v>90</v>
      </c>
      <c r="K54" s="31" t="str">
        <f t="shared" si="3"/>
        <v>Xuất sắc</v>
      </c>
    </row>
    <row r="55" spans="1:11" ht="18.75" customHeight="1" x14ac:dyDescent="0.25">
      <c r="A55" s="16">
        <v>43</v>
      </c>
      <c r="B55" s="23" t="s">
        <v>1240</v>
      </c>
      <c r="C55" s="7" t="s">
        <v>1241</v>
      </c>
      <c r="D55" s="24">
        <v>38235</v>
      </c>
      <c r="E55" s="12">
        <v>100</v>
      </c>
      <c r="F55" s="12">
        <v>100</v>
      </c>
      <c r="G55" s="12">
        <v>100</v>
      </c>
      <c r="H55" s="12">
        <v>100</v>
      </c>
      <c r="I55" s="31" t="str">
        <f t="shared" si="2"/>
        <v>Xuất sắc</v>
      </c>
      <c r="J55" s="12">
        <v>100</v>
      </c>
      <c r="K55" s="31" t="str">
        <f t="shared" si="3"/>
        <v>Xuất sắc</v>
      </c>
    </row>
    <row r="56" spans="1:11" ht="18.75" customHeight="1" x14ac:dyDescent="0.25">
      <c r="A56" s="16">
        <v>44</v>
      </c>
      <c r="B56" s="23" t="s">
        <v>1332</v>
      </c>
      <c r="C56" s="7" t="s">
        <v>1333</v>
      </c>
      <c r="D56" s="24">
        <v>37997</v>
      </c>
      <c r="E56" s="12">
        <v>80</v>
      </c>
      <c r="F56" s="12">
        <v>80</v>
      </c>
      <c r="G56" s="12">
        <v>80</v>
      </c>
      <c r="H56" s="12">
        <v>80</v>
      </c>
      <c r="I56" s="31" t="str">
        <f t="shared" si="2"/>
        <v>Tốt</v>
      </c>
      <c r="J56" s="12">
        <v>80</v>
      </c>
      <c r="K56" s="31" t="str">
        <f t="shared" si="3"/>
        <v>Tốt</v>
      </c>
    </row>
    <row r="57" spans="1:11" ht="18.75" customHeight="1" x14ac:dyDescent="0.25">
      <c r="A57" s="16">
        <v>45</v>
      </c>
      <c r="B57" s="23" t="s">
        <v>1346</v>
      </c>
      <c r="C57" s="7" t="s">
        <v>1347</v>
      </c>
      <c r="D57" s="24">
        <v>38208</v>
      </c>
      <c r="E57" s="12">
        <v>82</v>
      </c>
      <c r="F57" s="12">
        <v>82</v>
      </c>
      <c r="G57" s="12">
        <v>82</v>
      </c>
      <c r="H57" s="12">
        <v>82</v>
      </c>
      <c r="I57" s="31" t="str">
        <f t="shared" si="2"/>
        <v>Tốt</v>
      </c>
      <c r="J57" s="12">
        <v>82</v>
      </c>
      <c r="K57" s="31" t="str">
        <f t="shared" si="3"/>
        <v>Tốt</v>
      </c>
    </row>
    <row r="58" spans="1:11" ht="18.75" customHeight="1" x14ac:dyDescent="0.25">
      <c r="A58" s="16">
        <v>46</v>
      </c>
      <c r="B58" s="23" t="s">
        <v>1300</v>
      </c>
      <c r="C58" s="7" t="s">
        <v>1301</v>
      </c>
      <c r="D58" s="24">
        <v>36779</v>
      </c>
      <c r="E58" s="12">
        <v>70</v>
      </c>
      <c r="F58" s="12">
        <v>78</v>
      </c>
      <c r="G58" s="12">
        <v>78</v>
      </c>
      <c r="H58" s="12">
        <v>78</v>
      </c>
      <c r="I58" s="31" t="str">
        <f t="shared" si="2"/>
        <v>Khá</v>
      </c>
      <c r="J58" s="12">
        <v>78</v>
      </c>
      <c r="K58" s="31" t="str">
        <f t="shared" si="3"/>
        <v>Khá</v>
      </c>
    </row>
    <row r="59" spans="1:11" ht="18.75" customHeight="1" x14ac:dyDescent="0.25">
      <c r="A59" s="16">
        <v>47</v>
      </c>
      <c r="B59" s="23" t="s">
        <v>1320</v>
      </c>
      <c r="C59" s="7" t="s">
        <v>1321</v>
      </c>
      <c r="D59" s="24">
        <v>38266</v>
      </c>
      <c r="E59" s="12">
        <v>75</v>
      </c>
      <c r="F59" s="12">
        <v>80</v>
      </c>
      <c r="G59" s="12">
        <v>80</v>
      </c>
      <c r="H59" s="12">
        <v>80</v>
      </c>
      <c r="I59" s="31" t="str">
        <f t="shared" si="2"/>
        <v>Tốt</v>
      </c>
      <c r="J59" s="12">
        <v>80</v>
      </c>
      <c r="K59" s="31" t="str">
        <f t="shared" si="3"/>
        <v>Tốt</v>
      </c>
    </row>
    <row r="60" spans="1:11" ht="18.75" customHeight="1" x14ac:dyDescent="0.25">
      <c r="A60" s="16">
        <v>48</v>
      </c>
      <c r="B60" s="23" t="s">
        <v>1328</v>
      </c>
      <c r="C60" s="7" t="s">
        <v>1329</v>
      </c>
      <c r="D60" s="24">
        <v>38208</v>
      </c>
      <c r="E60" s="12">
        <v>96</v>
      </c>
      <c r="F60" s="12">
        <v>96</v>
      </c>
      <c r="G60" s="12">
        <v>96</v>
      </c>
      <c r="H60" s="12">
        <v>96</v>
      </c>
      <c r="I60" s="31" t="str">
        <f t="shared" si="2"/>
        <v>Xuất sắc</v>
      </c>
      <c r="J60" s="12">
        <v>96</v>
      </c>
      <c r="K60" s="31" t="str">
        <f t="shared" si="3"/>
        <v>Xuất sắc</v>
      </c>
    </row>
    <row r="61" spans="1:11" ht="18.75" customHeight="1" x14ac:dyDescent="0.25">
      <c r="A61" s="16">
        <v>49</v>
      </c>
      <c r="B61" s="23" t="s">
        <v>1318</v>
      </c>
      <c r="C61" s="7" t="s">
        <v>1319</v>
      </c>
      <c r="D61" s="24">
        <v>37751</v>
      </c>
      <c r="E61" s="12">
        <v>67</v>
      </c>
      <c r="F61" s="12">
        <v>77</v>
      </c>
      <c r="G61" s="12">
        <v>77</v>
      </c>
      <c r="H61" s="12">
        <v>77</v>
      </c>
      <c r="I61" s="31" t="str">
        <f t="shared" si="2"/>
        <v>Khá</v>
      </c>
      <c r="J61" s="12">
        <v>77</v>
      </c>
      <c r="K61" s="31" t="str">
        <f t="shared" si="3"/>
        <v>Khá</v>
      </c>
    </row>
    <row r="62" spans="1:11" ht="18.75" customHeight="1" x14ac:dyDescent="0.25">
      <c r="A62" s="16">
        <v>50</v>
      </c>
      <c r="B62" s="23" t="s">
        <v>1269</v>
      </c>
      <c r="C62" s="7" t="s">
        <v>1270</v>
      </c>
      <c r="D62" s="24">
        <v>38175</v>
      </c>
      <c r="E62" s="12">
        <v>80</v>
      </c>
      <c r="F62" s="12">
        <v>90</v>
      </c>
      <c r="G62" s="12">
        <v>90</v>
      </c>
      <c r="H62" s="12">
        <v>90</v>
      </c>
      <c r="I62" s="31" t="str">
        <f t="shared" si="2"/>
        <v>Xuất sắc</v>
      </c>
      <c r="J62" s="12">
        <v>90</v>
      </c>
      <c r="K62" s="31" t="str">
        <f t="shared" si="3"/>
        <v>Xuất sắc</v>
      </c>
    </row>
    <row r="63" spans="1:11" ht="18.75" customHeight="1" x14ac:dyDescent="0.25">
      <c r="A63" s="16">
        <v>51</v>
      </c>
      <c r="B63" s="23" t="s">
        <v>1256</v>
      </c>
      <c r="C63" s="7" t="s">
        <v>1257</v>
      </c>
      <c r="D63" s="24">
        <v>38212</v>
      </c>
      <c r="E63" s="12">
        <v>92</v>
      </c>
      <c r="F63" s="12">
        <v>92</v>
      </c>
      <c r="G63" s="12">
        <v>92</v>
      </c>
      <c r="H63" s="12">
        <v>92</v>
      </c>
      <c r="I63" s="31" t="str">
        <f t="shared" si="2"/>
        <v>Xuất sắc</v>
      </c>
      <c r="J63" s="12">
        <v>92</v>
      </c>
      <c r="K63" s="31" t="str">
        <f t="shared" si="3"/>
        <v>Xuất sắc</v>
      </c>
    </row>
    <row r="64" spans="1:11" ht="18.75" customHeight="1" x14ac:dyDescent="0.25">
      <c r="A64" s="16">
        <v>52</v>
      </c>
      <c r="B64" s="23" t="s">
        <v>1238</v>
      </c>
      <c r="C64" s="7" t="s">
        <v>1239</v>
      </c>
      <c r="D64" s="24">
        <v>38312</v>
      </c>
      <c r="E64" s="12">
        <v>90</v>
      </c>
      <c r="F64" s="12">
        <v>90</v>
      </c>
      <c r="G64" s="12">
        <v>90</v>
      </c>
      <c r="H64" s="12">
        <v>90</v>
      </c>
      <c r="I64" s="31" t="str">
        <f t="shared" si="2"/>
        <v>Xuất sắc</v>
      </c>
      <c r="J64" s="12">
        <v>90</v>
      </c>
      <c r="K64" s="31" t="str">
        <f t="shared" si="3"/>
        <v>Xuất sắc</v>
      </c>
    </row>
    <row r="65" spans="1:11" ht="18.75" customHeight="1" x14ac:dyDescent="0.25">
      <c r="A65" s="16">
        <v>53</v>
      </c>
      <c r="B65" s="23" t="s">
        <v>1298</v>
      </c>
      <c r="C65" s="7" t="s">
        <v>1299</v>
      </c>
      <c r="D65" s="24">
        <v>38090</v>
      </c>
      <c r="E65" s="12">
        <v>70</v>
      </c>
      <c r="F65" s="12">
        <v>80</v>
      </c>
      <c r="G65" s="12">
        <v>80</v>
      </c>
      <c r="H65" s="12">
        <v>80</v>
      </c>
      <c r="I65" s="31" t="str">
        <f t="shared" si="2"/>
        <v>Tốt</v>
      </c>
      <c r="J65" s="12">
        <v>80</v>
      </c>
      <c r="K65" s="31" t="str">
        <f t="shared" si="3"/>
        <v>Tốt</v>
      </c>
    </row>
    <row r="66" spans="1:11" ht="18.75" customHeight="1" x14ac:dyDescent="0.25">
      <c r="A66" s="16">
        <v>54</v>
      </c>
      <c r="B66" s="23" t="s">
        <v>1302</v>
      </c>
      <c r="C66" s="7" t="s">
        <v>1303</v>
      </c>
      <c r="D66" s="24">
        <v>38156</v>
      </c>
      <c r="E66" s="12">
        <v>90</v>
      </c>
      <c r="F66" s="12">
        <v>90</v>
      </c>
      <c r="G66" s="12">
        <v>90</v>
      </c>
      <c r="H66" s="12">
        <v>90</v>
      </c>
      <c r="I66" s="31" t="str">
        <f t="shared" si="2"/>
        <v>Xuất sắc</v>
      </c>
      <c r="J66" s="12">
        <v>90</v>
      </c>
      <c r="K66" s="31" t="str">
        <f t="shared" si="3"/>
        <v>Xuất sắc</v>
      </c>
    </row>
    <row r="67" spans="1:11" ht="18.75" customHeight="1" x14ac:dyDescent="0.25">
      <c r="A67" s="16">
        <v>55</v>
      </c>
      <c r="B67" s="23" t="s">
        <v>1313</v>
      </c>
      <c r="C67" s="7" t="s">
        <v>1314</v>
      </c>
      <c r="D67" s="24">
        <v>38099</v>
      </c>
      <c r="E67" s="12">
        <v>90</v>
      </c>
      <c r="F67" s="12">
        <v>90</v>
      </c>
      <c r="G67" s="12">
        <v>90</v>
      </c>
      <c r="H67" s="12">
        <v>90</v>
      </c>
      <c r="I67" s="31" t="str">
        <f t="shared" si="2"/>
        <v>Xuất sắc</v>
      </c>
      <c r="J67" s="12">
        <v>90</v>
      </c>
      <c r="K67" s="31" t="str">
        <f t="shared" si="3"/>
        <v>Xuất sắc</v>
      </c>
    </row>
    <row r="68" spans="1:11" ht="18.75" customHeight="1" x14ac:dyDescent="0.25">
      <c r="A68" s="16">
        <v>56</v>
      </c>
      <c r="B68" s="23" t="s">
        <v>1236</v>
      </c>
      <c r="C68" s="7" t="s">
        <v>1237</v>
      </c>
      <c r="D68" s="24">
        <v>38104</v>
      </c>
      <c r="E68" s="12">
        <v>94</v>
      </c>
      <c r="F68" s="12">
        <v>94</v>
      </c>
      <c r="G68" s="12">
        <v>94</v>
      </c>
      <c r="H68" s="12">
        <v>94</v>
      </c>
      <c r="I68" s="31" t="str">
        <f t="shared" si="2"/>
        <v>Xuất sắc</v>
      </c>
      <c r="J68" s="12">
        <v>94</v>
      </c>
      <c r="K68" s="31" t="str">
        <f t="shared" si="3"/>
        <v>Xuất sắc</v>
      </c>
    </row>
    <row r="69" spans="1:11" ht="18.75" customHeight="1" x14ac:dyDescent="0.25">
      <c r="A69" s="16">
        <v>57</v>
      </c>
      <c r="B69" s="23" t="s">
        <v>1322</v>
      </c>
      <c r="C69" s="7" t="s">
        <v>1323</v>
      </c>
      <c r="D69" s="24">
        <v>37813</v>
      </c>
      <c r="E69" s="12">
        <v>90</v>
      </c>
      <c r="F69" s="12">
        <v>90</v>
      </c>
      <c r="G69" s="12">
        <v>90</v>
      </c>
      <c r="H69" s="12">
        <v>90</v>
      </c>
      <c r="I69" s="31" t="str">
        <f t="shared" si="2"/>
        <v>Xuất sắc</v>
      </c>
      <c r="J69" s="12">
        <v>90</v>
      </c>
      <c r="K69" s="31" t="str">
        <f t="shared" si="3"/>
        <v>Xuất sắc</v>
      </c>
    </row>
    <row r="70" spans="1:11" ht="18.75" customHeight="1" x14ac:dyDescent="0.25">
      <c r="A70" s="16">
        <v>58</v>
      </c>
      <c r="B70" s="23" t="s">
        <v>1358</v>
      </c>
      <c r="C70" s="7" t="s">
        <v>1359</v>
      </c>
      <c r="D70" s="24">
        <v>38219</v>
      </c>
      <c r="E70" s="12">
        <v>90</v>
      </c>
      <c r="F70" s="12">
        <v>80</v>
      </c>
      <c r="G70" s="12">
        <v>80</v>
      </c>
      <c r="H70" s="12">
        <v>80</v>
      </c>
      <c r="I70" s="31" t="str">
        <f t="shared" si="2"/>
        <v>Tốt</v>
      </c>
      <c r="J70" s="12">
        <v>80</v>
      </c>
      <c r="K70" s="31" t="str">
        <f t="shared" si="3"/>
        <v>Tốt</v>
      </c>
    </row>
    <row r="71" spans="1:11" ht="18.75" customHeight="1" x14ac:dyDescent="0.25">
      <c r="A71" s="16">
        <v>59</v>
      </c>
      <c r="B71" s="23" t="s">
        <v>1350</v>
      </c>
      <c r="C71" s="7" t="s">
        <v>1351</v>
      </c>
      <c r="D71" s="24">
        <v>38085</v>
      </c>
      <c r="E71" s="12">
        <v>92</v>
      </c>
      <c r="F71" s="12">
        <v>92</v>
      </c>
      <c r="G71" s="12">
        <v>92</v>
      </c>
      <c r="H71" s="12">
        <v>92</v>
      </c>
      <c r="I71" s="31" t="str">
        <f t="shared" si="2"/>
        <v>Xuất sắc</v>
      </c>
      <c r="J71" s="12">
        <v>92</v>
      </c>
      <c r="K71" s="31" t="str">
        <f t="shared" si="3"/>
        <v>Xuất sắc</v>
      </c>
    </row>
    <row r="72" spans="1:11" ht="18.75" customHeight="1" x14ac:dyDescent="0.25">
      <c r="A72" s="16">
        <v>60</v>
      </c>
      <c r="B72" s="23" t="s">
        <v>1348</v>
      </c>
      <c r="C72" s="7" t="s">
        <v>1349</v>
      </c>
      <c r="D72" s="24">
        <v>38333</v>
      </c>
      <c r="E72" s="12">
        <v>70</v>
      </c>
      <c r="F72" s="12">
        <v>80</v>
      </c>
      <c r="G72" s="12">
        <v>80</v>
      </c>
      <c r="H72" s="12">
        <v>80</v>
      </c>
      <c r="I72" s="31" t="str">
        <f t="shared" si="2"/>
        <v>Tốt</v>
      </c>
      <c r="J72" s="12">
        <v>80</v>
      </c>
      <c r="K72" s="31" t="str">
        <f t="shared" si="3"/>
        <v>Tốt</v>
      </c>
    </row>
    <row r="73" spans="1:11" ht="18.75" customHeight="1" x14ac:dyDescent="0.25">
      <c r="A73" s="16">
        <v>61</v>
      </c>
      <c r="B73" s="23" t="s">
        <v>1326</v>
      </c>
      <c r="C73" s="7" t="s">
        <v>1327</v>
      </c>
      <c r="D73" s="24">
        <v>38039</v>
      </c>
      <c r="E73" s="12">
        <v>70</v>
      </c>
      <c r="F73" s="12">
        <v>80</v>
      </c>
      <c r="G73" s="12">
        <v>80</v>
      </c>
      <c r="H73" s="12">
        <v>80</v>
      </c>
      <c r="I73" s="31" t="str">
        <f t="shared" si="2"/>
        <v>Tốt</v>
      </c>
      <c r="J73" s="12">
        <v>80</v>
      </c>
      <c r="K73" s="31" t="str">
        <f t="shared" si="3"/>
        <v>Tốt</v>
      </c>
    </row>
    <row r="74" spans="1:11" ht="18.75" customHeight="1" x14ac:dyDescent="0.25">
      <c r="A74" s="16">
        <v>62</v>
      </c>
      <c r="B74" s="23" t="s">
        <v>1246</v>
      </c>
      <c r="C74" s="7" t="s">
        <v>1247</v>
      </c>
      <c r="D74" s="24">
        <v>38132</v>
      </c>
      <c r="E74" s="12">
        <v>90</v>
      </c>
      <c r="F74" s="12">
        <v>90</v>
      </c>
      <c r="G74" s="12">
        <v>90</v>
      </c>
      <c r="H74" s="12">
        <v>90</v>
      </c>
      <c r="I74" s="31" t="str">
        <f t="shared" si="2"/>
        <v>Xuất sắc</v>
      </c>
      <c r="J74" s="12">
        <v>90</v>
      </c>
      <c r="K74" s="31" t="str">
        <f t="shared" si="3"/>
        <v>Xuất sắc</v>
      </c>
    </row>
    <row r="75" spans="1:11" ht="18.75" customHeight="1" x14ac:dyDescent="0.25">
      <c r="A75" s="16">
        <v>63</v>
      </c>
      <c r="B75" s="23" t="s">
        <v>1287</v>
      </c>
      <c r="C75" s="7" t="s">
        <v>1288</v>
      </c>
      <c r="D75" s="24">
        <v>38302</v>
      </c>
      <c r="E75" s="12">
        <v>80</v>
      </c>
      <c r="F75" s="12">
        <v>80</v>
      </c>
      <c r="G75" s="12">
        <v>80</v>
      </c>
      <c r="H75" s="12">
        <v>80</v>
      </c>
      <c r="I75" s="31" t="str">
        <f t="shared" si="2"/>
        <v>Tốt</v>
      </c>
      <c r="J75" s="12">
        <v>80</v>
      </c>
      <c r="K75" s="31" t="str">
        <f t="shared" si="3"/>
        <v>Tốt</v>
      </c>
    </row>
    <row r="76" spans="1:11" ht="18.75" customHeight="1" x14ac:dyDescent="0.25">
      <c r="A76" s="16">
        <v>64</v>
      </c>
      <c r="B76" s="23" t="s">
        <v>1230</v>
      </c>
      <c r="C76" s="7" t="s">
        <v>1231</v>
      </c>
      <c r="D76" s="24">
        <v>38154</v>
      </c>
      <c r="E76" s="12">
        <v>90</v>
      </c>
      <c r="F76" s="12">
        <v>90</v>
      </c>
      <c r="G76" s="12">
        <v>90</v>
      </c>
      <c r="H76" s="12">
        <v>90</v>
      </c>
      <c r="I76" s="31" t="str">
        <f t="shared" si="2"/>
        <v>Xuất sắc</v>
      </c>
      <c r="J76" s="12">
        <v>90</v>
      </c>
      <c r="K76" s="31" t="str">
        <f t="shared" si="3"/>
        <v>Xuất sắc</v>
      </c>
    </row>
    <row r="77" spans="1:11" ht="18.75" customHeight="1" x14ac:dyDescent="0.25">
      <c r="A77" s="16">
        <v>65</v>
      </c>
      <c r="B77" s="23" t="s">
        <v>1277</v>
      </c>
      <c r="C77" s="7" t="s">
        <v>1278</v>
      </c>
      <c r="D77" s="24">
        <v>38101</v>
      </c>
      <c r="E77" s="12">
        <v>65</v>
      </c>
      <c r="F77" s="12">
        <v>75</v>
      </c>
      <c r="G77" s="12">
        <v>75</v>
      </c>
      <c r="H77" s="12">
        <v>75</v>
      </c>
      <c r="I77" s="31" t="str">
        <f t="shared" ref="I77:I86" si="4">IF(H77&gt;=90,"Xuất sắc",IF(H77&gt;=80,"Tốt", IF(H77&gt;=65,"Khá",IF(H77&gt;=50,"Trung bình", IF(H77&gt;=35, "Yếu", "Kém")))))</f>
        <v>Khá</v>
      </c>
      <c r="J77" s="12">
        <v>75</v>
      </c>
      <c r="K77" s="31" t="str">
        <f t="shared" ref="K77:K86" si="5">IF(J77&gt;=90,"Xuất sắc",IF(J77&gt;=80,"Tốt", IF(J77&gt;=65,"Khá",IF(J77&gt;=50,"Trung bình", IF(J77&gt;=35, "Yếu", "Kém")))))</f>
        <v>Khá</v>
      </c>
    </row>
    <row r="78" spans="1:11" ht="18.75" customHeight="1" x14ac:dyDescent="0.25">
      <c r="A78" s="16">
        <v>66</v>
      </c>
      <c r="B78" s="23" t="s">
        <v>1362</v>
      </c>
      <c r="C78" s="7" t="s">
        <v>1363</v>
      </c>
      <c r="D78" s="24">
        <v>38250</v>
      </c>
      <c r="E78" s="12">
        <v>80</v>
      </c>
      <c r="F78" s="12">
        <v>80</v>
      </c>
      <c r="G78" s="12">
        <v>80</v>
      </c>
      <c r="H78" s="12">
        <v>80</v>
      </c>
      <c r="I78" s="31" t="str">
        <f t="shared" si="4"/>
        <v>Tốt</v>
      </c>
      <c r="J78" s="12">
        <v>80</v>
      </c>
      <c r="K78" s="31" t="str">
        <f t="shared" si="5"/>
        <v>Tốt</v>
      </c>
    </row>
    <row r="79" spans="1:11" ht="18.75" customHeight="1" x14ac:dyDescent="0.25">
      <c r="A79" s="16">
        <v>67</v>
      </c>
      <c r="B79" s="23" t="s">
        <v>1271</v>
      </c>
      <c r="C79" s="7" t="s">
        <v>1272</v>
      </c>
      <c r="D79" s="24">
        <v>38245</v>
      </c>
      <c r="E79" s="12">
        <v>92</v>
      </c>
      <c r="F79" s="12">
        <v>92</v>
      </c>
      <c r="G79" s="12">
        <v>92</v>
      </c>
      <c r="H79" s="12">
        <v>92</v>
      </c>
      <c r="I79" s="31" t="str">
        <f t="shared" si="4"/>
        <v>Xuất sắc</v>
      </c>
      <c r="J79" s="12">
        <v>92</v>
      </c>
      <c r="K79" s="31" t="str">
        <f t="shared" si="5"/>
        <v>Xuất sắc</v>
      </c>
    </row>
    <row r="80" spans="1:11" ht="18.75" customHeight="1" x14ac:dyDescent="0.25">
      <c r="A80" s="16">
        <v>68</v>
      </c>
      <c r="B80" s="23" t="s">
        <v>1304</v>
      </c>
      <c r="C80" s="7" t="s">
        <v>1305</v>
      </c>
      <c r="D80" s="24">
        <v>38087</v>
      </c>
      <c r="E80" s="12">
        <v>80</v>
      </c>
      <c r="F80" s="12">
        <v>80</v>
      </c>
      <c r="G80" s="12">
        <v>80</v>
      </c>
      <c r="H80" s="12">
        <v>80</v>
      </c>
      <c r="I80" s="31" t="str">
        <f t="shared" si="4"/>
        <v>Tốt</v>
      </c>
      <c r="J80" s="12">
        <v>80</v>
      </c>
      <c r="K80" s="31" t="str">
        <f t="shared" si="5"/>
        <v>Tốt</v>
      </c>
    </row>
    <row r="81" spans="1:11" ht="18.75" customHeight="1" x14ac:dyDescent="0.25">
      <c r="A81" s="16">
        <v>69</v>
      </c>
      <c r="B81" s="23" t="s">
        <v>1307</v>
      </c>
      <c r="C81" s="7" t="s">
        <v>1308</v>
      </c>
      <c r="D81" s="24">
        <v>38113</v>
      </c>
      <c r="E81" s="12">
        <v>100</v>
      </c>
      <c r="F81" s="12">
        <v>100</v>
      </c>
      <c r="G81" s="12">
        <v>100</v>
      </c>
      <c r="H81" s="12">
        <v>100</v>
      </c>
      <c r="I81" s="31" t="str">
        <f t="shared" si="4"/>
        <v>Xuất sắc</v>
      </c>
      <c r="J81" s="12">
        <v>100</v>
      </c>
      <c r="K81" s="31" t="str">
        <f t="shared" si="5"/>
        <v>Xuất sắc</v>
      </c>
    </row>
    <row r="82" spans="1:11" ht="18.75" customHeight="1" x14ac:dyDescent="0.25">
      <c r="A82" s="16">
        <v>70</v>
      </c>
      <c r="B82" s="23" t="s">
        <v>1352</v>
      </c>
      <c r="C82" s="7" t="s">
        <v>1353</v>
      </c>
      <c r="D82" s="24">
        <v>38275</v>
      </c>
      <c r="E82" s="12">
        <v>80</v>
      </c>
      <c r="F82" s="12">
        <v>80</v>
      </c>
      <c r="G82" s="12">
        <v>80</v>
      </c>
      <c r="H82" s="12">
        <v>80</v>
      </c>
      <c r="I82" s="31" t="str">
        <f t="shared" si="4"/>
        <v>Tốt</v>
      </c>
      <c r="J82" s="12">
        <v>80</v>
      </c>
      <c r="K82" s="31" t="str">
        <f t="shared" si="5"/>
        <v>Tốt</v>
      </c>
    </row>
    <row r="83" spans="1:11" ht="18.75" customHeight="1" x14ac:dyDescent="0.25">
      <c r="A83" s="16">
        <v>71</v>
      </c>
      <c r="B83" s="23" t="s">
        <v>1315</v>
      </c>
      <c r="C83" s="7" t="s">
        <v>1037</v>
      </c>
      <c r="D83" s="24">
        <v>38144</v>
      </c>
      <c r="E83" s="12">
        <v>90</v>
      </c>
      <c r="F83" s="12">
        <v>90</v>
      </c>
      <c r="G83" s="12">
        <v>90</v>
      </c>
      <c r="H83" s="12">
        <v>90</v>
      </c>
      <c r="I83" s="31" t="str">
        <f t="shared" si="4"/>
        <v>Xuất sắc</v>
      </c>
      <c r="J83" s="12">
        <v>90</v>
      </c>
      <c r="K83" s="31" t="str">
        <f t="shared" si="5"/>
        <v>Xuất sắc</v>
      </c>
    </row>
    <row r="84" spans="1:11" ht="18.75" customHeight="1" x14ac:dyDescent="0.25">
      <c r="A84" s="16">
        <v>72</v>
      </c>
      <c r="B84" s="23" t="s">
        <v>1265</v>
      </c>
      <c r="C84" s="7" t="s">
        <v>1266</v>
      </c>
      <c r="D84" s="24">
        <v>38264</v>
      </c>
      <c r="E84" s="12">
        <v>80</v>
      </c>
      <c r="F84" s="12">
        <v>90</v>
      </c>
      <c r="G84" s="12">
        <v>90</v>
      </c>
      <c r="H84" s="12">
        <v>90</v>
      </c>
      <c r="I84" s="31" t="str">
        <f t="shared" si="4"/>
        <v>Xuất sắc</v>
      </c>
      <c r="J84" s="12">
        <v>90</v>
      </c>
      <c r="K84" s="31" t="str">
        <f t="shared" si="5"/>
        <v>Xuất sắc</v>
      </c>
    </row>
    <row r="85" spans="1:11" ht="18.75" customHeight="1" x14ac:dyDescent="0.25">
      <c r="A85" s="16">
        <v>73</v>
      </c>
      <c r="B85" s="23" t="s">
        <v>1279</v>
      </c>
      <c r="C85" s="7" t="s">
        <v>1280</v>
      </c>
      <c r="D85" s="24">
        <v>38289</v>
      </c>
      <c r="E85" s="12">
        <v>90</v>
      </c>
      <c r="F85" s="12">
        <v>90</v>
      </c>
      <c r="G85" s="12">
        <v>90</v>
      </c>
      <c r="H85" s="12">
        <v>90</v>
      </c>
      <c r="I85" s="31" t="str">
        <f t="shared" si="4"/>
        <v>Xuất sắc</v>
      </c>
      <c r="J85" s="12">
        <v>90</v>
      </c>
      <c r="K85" s="31" t="str">
        <f t="shared" si="5"/>
        <v>Xuất sắc</v>
      </c>
    </row>
    <row r="86" spans="1:11" ht="18.75" customHeight="1" x14ac:dyDescent="0.25">
      <c r="A86" s="16">
        <v>74</v>
      </c>
      <c r="B86" s="23" t="s">
        <v>1334</v>
      </c>
      <c r="C86" s="7" t="s">
        <v>1335</v>
      </c>
      <c r="D86" s="24">
        <v>38129</v>
      </c>
      <c r="E86" s="12">
        <v>70</v>
      </c>
      <c r="F86" s="12">
        <v>80</v>
      </c>
      <c r="G86" s="12">
        <v>80</v>
      </c>
      <c r="H86" s="12">
        <v>80</v>
      </c>
      <c r="I86" s="31" t="str">
        <f t="shared" si="4"/>
        <v>Tốt</v>
      </c>
      <c r="J86" s="12">
        <v>80</v>
      </c>
      <c r="K86" s="31" t="str">
        <f t="shared" si="5"/>
        <v>Tốt</v>
      </c>
    </row>
    <row r="88" spans="1:11" ht="16.5" x14ac:dyDescent="0.2">
      <c r="A88" s="52" t="s">
        <v>1976</v>
      </c>
      <c r="B88" s="52"/>
      <c r="C88" s="52"/>
    </row>
  </sheetData>
  <sortState xmlns:xlrd2="http://schemas.microsoft.com/office/spreadsheetml/2017/richdata2" ref="A13:K86">
    <sortCondition ref="B13:B86"/>
  </sortState>
  <mergeCells count="16">
    <mergeCell ref="A88:C8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6">
    <cfRule type="duplicateValues" dxfId="131" priority="1"/>
    <cfRule type="duplicateValues" dxfId="130" priority="2"/>
    <cfRule type="duplicateValues" dxfId="129" priority="3"/>
    <cfRule type="duplicateValues" dxfId="128" priority="4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AE6D-D632-42D4-B4B2-01615A1DD9CE}">
  <sheetPr codeName="Sheet13"/>
  <dimension ref="A1:K93"/>
  <sheetViews>
    <sheetView topLeftCell="A4" workbookViewId="0">
      <selection activeCell="E10" sqref="E10:G12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7" t="s">
        <v>1506</v>
      </c>
      <c r="C13" s="28" t="s">
        <v>1507</v>
      </c>
      <c r="D13" s="29">
        <v>38347</v>
      </c>
      <c r="E13" s="30">
        <v>80</v>
      </c>
      <c r="F13" s="30">
        <v>90</v>
      </c>
      <c r="G13" s="30">
        <v>90</v>
      </c>
      <c r="H13" s="30">
        <v>90</v>
      </c>
      <c r="I13" s="25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7" t="s">
        <v>1458</v>
      </c>
      <c r="C14" s="28" t="s">
        <v>1459</v>
      </c>
      <c r="D14" s="29">
        <v>38010</v>
      </c>
      <c r="E14" s="30">
        <v>90</v>
      </c>
      <c r="F14" s="30">
        <v>90</v>
      </c>
      <c r="G14" s="30">
        <v>90</v>
      </c>
      <c r="H14" s="30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7" t="s">
        <v>1394</v>
      </c>
      <c r="C15" s="28" t="s">
        <v>1395</v>
      </c>
      <c r="D15" s="29">
        <v>38307</v>
      </c>
      <c r="E15" s="30">
        <v>90</v>
      </c>
      <c r="F15" s="30">
        <v>90</v>
      </c>
      <c r="G15" s="30">
        <v>90</v>
      </c>
      <c r="H15" s="30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7" t="s">
        <v>1476</v>
      </c>
      <c r="C16" s="28" t="s">
        <v>1477</v>
      </c>
      <c r="D16" s="29">
        <v>38083</v>
      </c>
      <c r="E16" s="30">
        <v>84</v>
      </c>
      <c r="F16" s="30">
        <v>84</v>
      </c>
      <c r="G16" s="30">
        <v>84</v>
      </c>
      <c r="H16" s="30">
        <v>84</v>
      </c>
      <c r="I16" s="25" t="str">
        <f t="shared" si="0"/>
        <v>Tốt</v>
      </c>
      <c r="J16" s="12">
        <v>84</v>
      </c>
      <c r="K16" s="25" t="str">
        <f t="shared" si="1"/>
        <v>Tốt</v>
      </c>
    </row>
    <row r="17" spans="1:11" ht="18.75" customHeight="1" x14ac:dyDescent="0.25">
      <c r="A17" s="16">
        <v>5</v>
      </c>
      <c r="B17" s="27" t="s">
        <v>1483</v>
      </c>
      <c r="C17" s="28" t="s">
        <v>1484</v>
      </c>
      <c r="D17" s="29">
        <v>38184</v>
      </c>
      <c r="E17" s="30">
        <v>80</v>
      </c>
      <c r="F17" s="30">
        <v>80</v>
      </c>
      <c r="G17" s="30">
        <v>80</v>
      </c>
      <c r="H17" s="30">
        <v>80</v>
      </c>
      <c r="I17" s="25" t="str">
        <f t="shared" si="0"/>
        <v>Tốt</v>
      </c>
      <c r="J17" s="12">
        <v>80</v>
      </c>
      <c r="K17" s="25" t="str">
        <f t="shared" si="1"/>
        <v>Tốt</v>
      </c>
    </row>
    <row r="18" spans="1:11" ht="18.75" customHeight="1" x14ac:dyDescent="0.25">
      <c r="A18" s="16">
        <v>6</v>
      </c>
      <c r="B18" s="27" t="s">
        <v>1495</v>
      </c>
      <c r="C18" s="28" t="s">
        <v>1496</v>
      </c>
      <c r="D18" s="29">
        <v>38254</v>
      </c>
      <c r="E18" s="30">
        <v>75</v>
      </c>
      <c r="F18" s="30">
        <v>85</v>
      </c>
      <c r="G18" s="30">
        <v>85</v>
      </c>
      <c r="H18" s="30">
        <v>85</v>
      </c>
      <c r="I18" s="25" t="str">
        <f t="shared" si="0"/>
        <v>Tốt</v>
      </c>
      <c r="J18" s="12">
        <v>85</v>
      </c>
      <c r="K18" s="25" t="str">
        <f t="shared" si="1"/>
        <v>Tốt</v>
      </c>
    </row>
    <row r="19" spans="1:11" ht="18.75" customHeight="1" x14ac:dyDescent="0.25">
      <c r="A19" s="16">
        <v>7</v>
      </c>
      <c r="B19" s="27" t="s">
        <v>1514</v>
      </c>
      <c r="C19" s="28" t="s">
        <v>559</v>
      </c>
      <c r="D19" s="29">
        <v>38033</v>
      </c>
      <c r="E19" s="30">
        <v>85</v>
      </c>
      <c r="F19" s="30">
        <v>85</v>
      </c>
      <c r="G19" s="30">
        <v>85</v>
      </c>
      <c r="H19" s="30">
        <v>85</v>
      </c>
      <c r="I19" s="25" t="str">
        <f t="shared" si="0"/>
        <v>Tốt</v>
      </c>
      <c r="J19" s="12">
        <v>85</v>
      </c>
      <c r="K19" s="25" t="str">
        <f t="shared" si="1"/>
        <v>Tốt</v>
      </c>
    </row>
    <row r="20" spans="1:11" ht="18.75" customHeight="1" x14ac:dyDescent="0.25">
      <c r="A20" s="16">
        <v>8</v>
      </c>
      <c r="B20" s="27" t="s">
        <v>1460</v>
      </c>
      <c r="C20" s="28" t="s">
        <v>1461</v>
      </c>
      <c r="D20" s="29">
        <v>38197</v>
      </c>
      <c r="E20" s="30">
        <v>90</v>
      </c>
      <c r="F20" s="30">
        <v>90</v>
      </c>
      <c r="G20" s="30">
        <v>90</v>
      </c>
      <c r="H20" s="30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7" t="s">
        <v>1436</v>
      </c>
      <c r="C21" s="28" t="s">
        <v>1437</v>
      </c>
      <c r="D21" s="29">
        <v>38178</v>
      </c>
      <c r="E21" s="30">
        <v>80</v>
      </c>
      <c r="F21" s="30">
        <v>80</v>
      </c>
      <c r="G21" s="30">
        <v>80</v>
      </c>
      <c r="H21" s="30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6">
        <v>10</v>
      </c>
      <c r="B22" s="27" t="s">
        <v>1454</v>
      </c>
      <c r="C22" s="28" t="s">
        <v>1455</v>
      </c>
      <c r="D22" s="29">
        <v>37991</v>
      </c>
      <c r="E22" s="30">
        <v>85</v>
      </c>
      <c r="F22" s="30">
        <v>85</v>
      </c>
      <c r="G22" s="30">
        <v>85</v>
      </c>
      <c r="H22" s="30">
        <v>85</v>
      </c>
      <c r="I22" s="25" t="str">
        <f t="shared" si="0"/>
        <v>Tốt</v>
      </c>
      <c r="J22" s="12">
        <v>85</v>
      </c>
      <c r="K22" s="25" t="str">
        <f t="shared" si="1"/>
        <v>Tốt</v>
      </c>
    </row>
    <row r="23" spans="1:11" ht="18.75" customHeight="1" x14ac:dyDescent="0.25">
      <c r="A23" s="16">
        <v>11</v>
      </c>
      <c r="B23" s="27" t="s">
        <v>1428</v>
      </c>
      <c r="C23" s="28" t="s">
        <v>1429</v>
      </c>
      <c r="D23" s="29">
        <v>38246</v>
      </c>
      <c r="E23" s="30">
        <v>85</v>
      </c>
      <c r="F23" s="30">
        <v>85</v>
      </c>
      <c r="G23" s="30">
        <v>85</v>
      </c>
      <c r="H23" s="30">
        <v>85</v>
      </c>
      <c r="I23" s="25" t="str">
        <f t="shared" si="0"/>
        <v>Tốt</v>
      </c>
      <c r="J23" s="12">
        <v>85</v>
      </c>
      <c r="K23" s="25" t="str">
        <f t="shared" si="1"/>
        <v>Tốt</v>
      </c>
    </row>
    <row r="24" spans="1:11" ht="18.75" customHeight="1" x14ac:dyDescent="0.25">
      <c r="A24" s="16">
        <v>12</v>
      </c>
      <c r="B24" s="27" t="s">
        <v>1456</v>
      </c>
      <c r="C24" s="28" t="s">
        <v>1457</v>
      </c>
      <c r="D24" s="29">
        <v>38337</v>
      </c>
      <c r="E24" s="30">
        <v>85</v>
      </c>
      <c r="F24" s="30">
        <v>85</v>
      </c>
      <c r="G24" s="30">
        <v>85</v>
      </c>
      <c r="H24" s="30">
        <v>85</v>
      </c>
      <c r="I24" s="25" t="str">
        <f t="shared" si="0"/>
        <v>Tốt</v>
      </c>
      <c r="J24" s="12">
        <v>85</v>
      </c>
      <c r="K24" s="25" t="str">
        <f t="shared" si="1"/>
        <v>Tốt</v>
      </c>
    </row>
    <row r="25" spans="1:11" ht="18.75" customHeight="1" x14ac:dyDescent="0.25">
      <c r="A25" s="16">
        <v>13</v>
      </c>
      <c r="B25" s="27" t="s">
        <v>1386</v>
      </c>
      <c r="C25" s="28" t="s">
        <v>1387</v>
      </c>
      <c r="D25" s="29">
        <v>38327</v>
      </c>
      <c r="E25" s="30">
        <v>70</v>
      </c>
      <c r="F25" s="30">
        <v>80</v>
      </c>
      <c r="G25" s="30">
        <v>80</v>
      </c>
      <c r="H25" s="30">
        <v>80</v>
      </c>
      <c r="I25" s="25" t="str">
        <f t="shared" si="0"/>
        <v>Tốt</v>
      </c>
      <c r="J25" s="12">
        <v>80</v>
      </c>
      <c r="K25" s="25" t="str">
        <f t="shared" si="1"/>
        <v>Tốt</v>
      </c>
    </row>
    <row r="26" spans="1:11" ht="18.75" customHeight="1" x14ac:dyDescent="0.25">
      <c r="A26" s="16">
        <v>14</v>
      </c>
      <c r="B26" s="27" t="s">
        <v>1404</v>
      </c>
      <c r="C26" s="28" t="s">
        <v>1405</v>
      </c>
      <c r="D26" s="29">
        <v>38085</v>
      </c>
      <c r="E26" s="30">
        <v>90</v>
      </c>
      <c r="F26" s="30">
        <v>90</v>
      </c>
      <c r="G26" s="30">
        <v>90</v>
      </c>
      <c r="H26" s="30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7" t="s">
        <v>1378</v>
      </c>
      <c r="C27" s="28" t="s">
        <v>1379</v>
      </c>
      <c r="D27" s="29">
        <v>38067</v>
      </c>
      <c r="E27" s="30">
        <v>100</v>
      </c>
      <c r="F27" s="30">
        <v>100</v>
      </c>
      <c r="G27" s="30">
        <v>100</v>
      </c>
      <c r="H27" s="30">
        <v>100</v>
      </c>
      <c r="I27" s="25" t="str">
        <f t="shared" si="0"/>
        <v>Xuất sắc</v>
      </c>
      <c r="J27" s="12">
        <v>100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7" t="s">
        <v>1482</v>
      </c>
      <c r="C28" s="28" t="s">
        <v>918</v>
      </c>
      <c r="D28" s="29">
        <v>38028</v>
      </c>
      <c r="E28" s="30">
        <v>96</v>
      </c>
      <c r="F28" s="30">
        <v>96</v>
      </c>
      <c r="G28" s="30">
        <v>96</v>
      </c>
      <c r="H28" s="30">
        <v>96</v>
      </c>
      <c r="I28" s="25" t="str">
        <f t="shared" si="0"/>
        <v>Xuất sắc</v>
      </c>
      <c r="J28" s="12">
        <v>96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7" t="s">
        <v>1491</v>
      </c>
      <c r="C29" s="28" t="s">
        <v>1492</v>
      </c>
      <c r="D29" s="29">
        <v>38013</v>
      </c>
      <c r="E29" s="30">
        <v>90</v>
      </c>
      <c r="F29" s="30">
        <v>90</v>
      </c>
      <c r="G29" s="30">
        <v>90</v>
      </c>
      <c r="H29" s="30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7" t="s">
        <v>1426</v>
      </c>
      <c r="C30" s="28" t="s">
        <v>1427</v>
      </c>
      <c r="D30" s="29">
        <v>38095</v>
      </c>
      <c r="E30" s="30">
        <v>80</v>
      </c>
      <c r="F30" s="30">
        <v>80</v>
      </c>
      <c r="G30" s="30">
        <v>80</v>
      </c>
      <c r="H30" s="30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7" t="s">
        <v>1472</v>
      </c>
      <c r="C31" s="28" t="s">
        <v>1473</v>
      </c>
      <c r="D31" s="29">
        <v>38287</v>
      </c>
      <c r="E31" s="30">
        <v>85</v>
      </c>
      <c r="F31" s="30">
        <v>90</v>
      </c>
      <c r="G31" s="30">
        <v>90</v>
      </c>
      <c r="H31" s="30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7" t="s">
        <v>1516</v>
      </c>
      <c r="C32" s="28" t="s">
        <v>1517</v>
      </c>
      <c r="D32" s="29">
        <v>38257</v>
      </c>
      <c r="E32" s="30">
        <v>80</v>
      </c>
      <c r="F32" s="30">
        <v>90</v>
      </c>
      <c r="G32" s="30">
        <v>90</v>
      </c>
      <c r="H32" s="30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7" t="s">
        <v>1388</v>
      </c>
      <c r="C33" s="28" t="s">
        <v>1389</v>
      </c>
      <c r="D33" s="29">
        <v>38083</v>
      </c>
      <c r="E33" s="30">
        <v>80</v>
      </c>
      <c r="F33" s="30">
        <v>90</v>
      </c>
      <c r="G33" s="30">
        <v>90</v>
      </c>
      <c r="H33" s="30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7" t="s">
        <v>1450</v>
      </c>
      <c r="C34" s="28" t="s">
        <v>1451</v>
      </c>
      <c r="D34" s="29">
        <v>37987</v>
      </c>
      <c r="E34" s="30">
        <v>90</v>
      </c>
      <c r="F34" s="30">
        <v>90</v>
      </c>
      <c r="G34" s="30">
        <v>90</v>
      </c>
      <c r="H34" s="30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7" t="s">
        <v>1408</v>
      </c>
      <c r="C35" s="28" t="s">
        <v>1409</v>
      </c>
      <c r="D35" s="29">
        <v>38117</v>
      </c>
      <c r="E35" s="30">
        <v>85</v>
      </c>
      <c r="F35" s="30">
        <v>90</v>
      </c>
      <c r="G35" s="30">
        <v>90</v>
      </c>
      <c r="H35" s="30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7" t="s">
        <v>1474</v>
      </c>
      <c r="C36" s="28" t="s">
        <v>1475</v>
      </c>
      <c r="D36" s="29">
        <v>38256</v>
      </c>
      <c r="E36" s="30">
        <v>80</v>
      </c>
      <c r="F36" s="30">
        <v>80</v>
      </c>
      <c r="G36" s="30">
        <v>80</v>
      </c>
      <c r="H36" s="30">
        <v>80</v>
      </c>
      <c r="I36" s="25" t="str">
        <f t="shared" si="0"/>
        <v>Tốt</v>
      </c>
      <c r="J36" s="12">
        <v>80</v>
      </c>
      <c r="K36" s="25" t="str">
        <f t="shared" si="1"/>
        <v>Tốt</v>
      </c>
    </row>
    <row r="37" spans="1:11" ht="18.75" customHeight="1" x14ac:dyDescent="0.25">
      <c r="A37" s="16">
        <v>25</v>
      </c>
      <c r="B37" s="27" t="s">
        <v>1501</v>
      </c>
      <c r="C37" s="28" t="s">
        <v>1502</v>
      </c>
      <c r="D37" s="29">
        <v>37994</v>
      </c>
      <c r="E37" s="30">
        <v>90</v>
      </c>
      <c r="F37" s="30">
        <v>90</v>
      </c>
      <c r="G37" s="30">
        <v>90</v>
      </c>
      <c r="H37" s="30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7" t="s">
        <v>1464</v>
      </c>
      <c r="C38" s="28" t="s">
        <v>1465</v>
      </c>
      <c r="D38" s="29">
        <v>38240</v>
      </c>
      <c r="E38" s="30">
        <v>70</v>
      </c>
      <c r="F38" s="30">
        <v>90</v>
      </c>
      <c r="G38" s="30">
        <v>90</v>
      </c>
      <c r="H38" s="30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7" t="s">
        <v>1503</v>
      </c>
      <c r="C39" s="28" t="s">
        <v>165</v>
      </c>
      <c r="D39" s="29">
        <v>38315</v>
      </c>
      <c r="E39" s="30">
        <v>70</v>
      </c>
      <c r="F39" s="30">
        <v>80</v>
      </c>
      <c r="G39" s="30">
        <v>80</v>
      </c>
      <c r="H39" s="30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6">
        <v>28</v>
      </c>
      <c r="B40" s="27" t="s">
        <v>1510</v>
      </c>
      <c r="C40" s="28" t="s">
        <v>1511</v>
      </c>
      <c r="D40" s="29">
        <v>37997</v>
      </c>
      <c r="E40" s="30">
        <v>80</v>
      </c>
      <c r="F40" s="30">
        <v>90</v>
      </c>
      <c r="G40" s="30">
        <v>90</v>
      </c>
      <c r="H40" s="30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7" t="s">
        <v>1374</v>
      </c>
      <c r="C41" s="28" t="s">
        <v>1375</v>
      </c>
      <c r="D41" s="29">
        <v>38017</v>
      </c>
      <c r="E41" s="30">
        <v>90</v>
      </c>
      <c r="F41" s="30">
        <v>90</v>
      </c>
      <c r="G41" s="30">
        <v>90</v>
      </c>
      <c r="H41" s="30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7" t="s">
        <v>1489</v>
      </c>
      <c r="C42" s="28" t="s">
        <v>1490</v>
      </c>
      <c r="D42" s="29">
        <v>38152</v>
      </c>
      <c r="E42" s="30">
        <v>80</v>
      </c>
      <c r="F42" s="30">
        <v>90</v>
      </c>
      <c r="G42" s="30">
        <v>90</v>
      </c>
      <c r="H42" s="30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7" t="s">
        <v>1522</v>
      </c>
      <c r="C43" s="28" t="s">
        <v>1523</v>
      </c>
      <c r="D43" s="29">
        <v>38293</v>
      </c>
      <c r="E43" s="30">
        <v>82</v>
      </c>
      <c r="F43" s="30">
        <v>82</v>
      </c>
      <c r="G43" s="30">
        <v>82</v>
      </c>
      <c r="H43" s="30">
        <v>82</v>
      </c>
      <c r="I43" s="25" t="str">
        <f t="shared" si="0"/>
        <v>Tốt</v>
      </c>
      <c r="J43" s="12">
        <v>82</v>
      </c>
      <c r="K43" s="25" t="str">
        <f t="shared" si="1"/>
        <v>Tốt</v>
      </c>
    </row>
    <row r="44" spans="1:11" ht="18.75" customHeight="1" x14ac:dyDescent="0.25">
      <c r="A44" s="16">
        <v>32</v>
      </c>
      <c r="B44" s="27" t="s">
        <v>1382</v>
      </c>
      <c r="C44" s="28" t="s">
        <v>1383</v>
      </c>
      <c r="D44" s="29">
        <v>38111</v>
      </c>
      <c r="E44" s="30">
        <v>90</v>
      </c>
      <c r="F44" s="30">
        <v>90</v>
      </c>
      <c r="G44" s="30">
        <v>90</v>
      </c>
      <c r="H44" s="30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7" t="s">
        <v>1402</v>
      </c>
      <c r="C45" s="28" t="s">
        <v>1403</v>
      </c>
      <c r="D45" s="29">
        <v>38063</v>
      </c>
      <c r="E45" s="30">
        <v>70</v>
      </c>
      <c r="F45" s="30">
        <v>80</v>
      </c>
      <c r="G45" s="30">
        <v>80</v>
      </c>
      <c r="H45" s="30">
        <v>80</v>
      </c>
      <c r="I45" s="25" t="str">
        <f t="shared" ref="I45:I76" si="2">IF(H45&gt;=90,"Xuất sắc",IF(H45&gt;=80,"Tốt", IF(H45&gt;=65,"Khá",IF(H45&gt;=50,"Trung bình", IF(H45&gt;=35, "Yếu", "Kém")))))</f>
        <v>Tốt</v>
      </c>
      <c r="J45" s="12">
        <v>80</v>
      </c>
      <c r="K45" s="25" t="str">
        <f t="shared" ref="K45:K76" si="3">IF(J45&gt;=90,"Xuất sắc",IF(J45&gt;=80,"Tốt", IF(J45&gt;=65,"Khá",IF(J45&gt;=50,"Trung bình", IF(J45&gt;=35, "Yếu", "Kém")))))</f>
        <v>Tốt</v>
      </c>
    </row>
    <row r="46" spans="1:11" ht="18.75" customHeight="1" x14ac:dyDescent="0.25">
      <c r="A46" s="16">
        <v>34</v>
      </c>
      <c r="B46" s="27" t="s">
        <v>1416</v>
      </c>
      <c r="C46" s="28" t="s">
        <v>1417</v>
      </c>
      <c r="D46" s="29">
        <v>38208</v>
      </c>
      <c r="E46" s="30">
        <v>70</v>
      </c>
      <c r="F46" s="30">
        <v>80</v>
      </c>
      <c r="G46" s="30">
        <v>80</v>
      </c>
      <c r="H46" s="30">
        <v>80</v>
      </c>
      <c r="I46" s="25" t="str">
        <f t="shared" si="2"/>
        <v>Tốt</v>
      </c>
      <c r="J46" s="12">
        <v>80</v>
      </c>
      <c r="K46" s="25" t="str">
        <f t="shared" si="3"/>
        <v>Tốt</v>
      </c>
    </row>
    <row r="47" spans="1:11" ht="18.75" customHeight="1" x14ac:dyDescent="0.25">
      <c r="A47" s="16">
        <v>35</v>
      </c>
      <c r="B47" s="27" t="s">
        <v>1390</v>
      </c>
      <c r="C47" s="28" t="s">
        <v>1391</v>
      </c>
      <c r="D47" s="29">
        <v>38006</v>
      </c>
      <c r="E47" s="30">
        <v>90</v>
      </c>
      <c r="F47" s="30">
        <v>90</v>
      </c>
      <c r="G47" s="30">
        <v>90</v>
      </c>
      <c r="H47" s="30">
        <v>90</v>
      </c>
      <c r="I47" s="25" t="str">
        <f t="shared" si="2"/>
        <v>Xuất sắc</v>
      </c>
      <c r="J47" s="12">
        <v>90</v>
      </c>
      <c r="K47" s="25" t="str">
        <f t="shared" si="3"/>
        <v>Xuất sắc</v>
      </c>
    </row>
    <row r="48" spans="1:11" ht="18.75" customHeight="1" x14ac:dyDescent="0.25">
      <c r="A48" s="16">
        <v>36</v>
      </c>
      <c r="B48" s="27" t="s">
        <v>1406</v>
      </c>
      <c r="C48" s="28" t="s">
        <v>1407</v>
      </c>
      <c r="D48" s="29">
        <v>38007</v>
      </c>
      <c r="E48" s="30">
        <v>85</v>
      </c>
      <c r="F48" s="30">
        <v>85</v>
      </c>
      <c r="G48" s="30">
        <v>85</v>
      </c>
      <c r="H48" s="30">
        <v>85</v>
      </c>
      <c r="I48" s="25" t="str">
        <f t="shared" si="2"/>
        <v>Tốt</v>
      </c>
      <c r="J48" s="12">
        <v>85</v>
      </c>
      <c r="K48" s="25" t="str">
        <f t="shared" si="3"/>
        <v>Tốt</v>
      </c>
    </row>
    <row r="49" spans="1:11" ht="18.75" customHeight="1" x14ac:dyDescent="0.25">
      <c r="A49" s="16">
        <v>37</v>
      </c>
      <c r="B49" s="27" t="s">
        <v>1418</v>
      </c>
      <c r="C49" s="28" t="s">
        <v>1419</v>
      </c>
      <c r="D49" s="29">
        <v>38007</v>
      </c>
      <c r="E49" s="30">
        <v>90</v>
      </c>
      <c r="F49" s="30">
        <v>90</v>
      </c>
      <c r="G49" s="30">
        <v>90</v>
      </c>
      <c r="H49" s="30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6">
        <v>38</v>
      </c>
      <c r="B50" s="27" t="s">
        <v>1410</v>
      </c>
      <c r="C50" s="28" t="s">
        <v>1411</v>
      </c>
      <c r="D50" s="29">
        <v>38300</v>
      </c>
      <c r="E50" s="30">
        <v>80</v>
      </c>
      <c r="F50" s="30">
        <v>90</v>
      </c>
      <c r="G50" s="30">
        <v>90</v>
      </c>
      <c r="H50" s="30">
        <v>90</v>
      </c>
      <c r="I50" s="25" t="str">
        <f t="shared" si="2"/>
        <v>Xuất sắc</v>
      </c>
      <c r="J50" s="12">
        <v>90</v>
      </c>
      <c r="K50" s="25" t="str">
        <f t="shared" si="3"/>
        <v>Xuất sắc</v>
      </c>
    </row>
    <row r="51" spans="1:11" ht="18.75" customHeight="1" x14ac:dyDescent="0.25">
      <c r="A51" s="16">
        <v>39</v>
      </c>
      <c r="B51" s="27" t="s">
        <v>1487</v>
      </c>
      <c r="C51" s="28" t="s">
        <v>1488</v>
      </c>
      <c r="D51" s="29">
        <v>37995</v>
      </c>
      <c r="E51" s="30">
        <v>80</v>
      </c>
      <c r="F51" s="30">
        <v>90</v>
      </c>
      <c r="G51" s="30">
        <v>90</v>
      </c>
      <c r="H51" s="30">
        <v>90</v>
      </c>
      <c r="I51" s="25" t="str">
        <f t="shared" si="2"/>
        <v>Xuất sắc</v>
      </c>
      <c r="J51" s="12">
        <v>90</v>
      </c>
      <c r="K51" s="25" t="str">
        <f t="shared" si="3"/>
        <v>Xuất sắc</v>
      </c>
    </row>
    <row r="52" spans="1:11" ht="18.75" customHeight="1" x14ac:dyDescent="0.25">
      <c r="A52" s="16">
        <v>40</v>
      </c>
      <c r="B52" s="27" t="s">
        <v>1504</v>
      </c>
      <c r="C52" s="28" t="s">
        <v>1505</v>
      </c>
      <c r="D52" s="29">
        <v>38344</v>
      </c>
      <c r="E52" s="30">
        <v>80</v>
      </c>
      <c r="F52" s="30">
        <v>80</v>
      </c>
      <c r="G52" s="30">
        <v>80</v>
      </c>
      <c r="H52" s="30">
        <v>80</v>
      </c>
      <c r="I52" s="25" t="str">
        <f t="shared" si="2"/>
        <v>Tốt</v>
      </c>
      <c r="J52" s="12">
        <v>80</v>
      </c>
      <c r="K52" s="25" t="str">
        <f t="shared" si="3"/>
        <v>Tốt</v>
      </c>
    </row>
    <row r="53" spans="1:11" ht="18.75" customHeight="1" x14ac:dyDescent="0.25">
      <c r="A53" s="16">
        <v>41</v>
      </c>
      <c r="B53" s="27" t="s">
        <v>1398</v>
      </c>
      <c r="C53" s="28" t="s">
        <v>1399</v>
      </c>
      <c r="D53" s="29">
        <v>38303</v>
      </c>
      <c r="E53" s="30">
        <v>85</v>
      </c>
      <c r="F53" s="30">
        <v>90</v>
      </c>
      <c r="G53" s="30">
        <v>90</v>
      </c>
      <c r="H53" s="30">
        <v>90</v>
      </c>
      <c r="I53" s="25" t="str">
        <f t="shared" si="2"/>
        <v>Xuất sắc</v>
      </c>
      <c r="J53" s="12">
        <v>90</v>
      </c>
      <c r="K53" s="25" t="str">
        <f t="shared" si="3"/>
        <v>Xuất sắc</v>
      </c>
    </row>
    <row r="54" spans="1:11" ht="18.75" customHeight="1" x14ac:dyDescent="0.25">
      <c r="A54" s="16">
        <v>42</v>
      </c>
      <c r="B54" s="27" t="s">
        <v>1468</v>
      </c>
      <c r="C54" s="28" t="s">
        <v>1469</v>
      </c>
      <c r="D54" s="29">
        <v>38107</v>
      </c>
      <c r="E54" s="30">
        <v>90</v>
      </c>
      <c r="F54" s="30">
        <v>90</v>
      </c>
      <c r="G54" s="30">
        <v>90</v>
      </c>
      <c r="H54" s="30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6">
        <v>43</v>
      </c>
      <c r="B55" s="27" t="s">
        <v>1462</v>
      </c>
      <c r="C55" s="28" t="s">
        <v>1463</v>
      </c>
      <c r="D55" s="29">
        <v>38090</v>
      </c>
      <c r="E55" s="30"/>
      <c r="F55" s="30"/>
      <c r="G55" s="30"/>
      <c r="H55" s="30"/>
      <c r="I55" s="25" t="str">
        <f t="shared" si="2"/>
        <v>Kém</v>
      </c>
      <c r="J55" s="12"/>
      <c r="K55" s="25" t="str">
        <f t="shared" si="3"/>
        <v>Kém</v>
      </c>
    </row>
    <row r="56" spans="1:11" ht="18.75" customHeight="1" x14ac:dyDescent="0.25">
      <c r="A56" s="16">
        <v>44</v>
      </c>
      <c r="B56" s="27" t="s">
        <v>1384</v>
      </c>
      <c r="C56" s="28" t="s">
        <v>1385</v>
      </c>
      <c r="D56" s="29">
        <v>38015</v>
      </c>
      <c r="E56" s="30">
        <v>90</v>
      </c>
      <c r="F56" s="30">
        <v>90</v>
      </c>
      <c r="G56" s="30">
        <v>90</v>
      </c>
      <c r="H56" s="30">
        <v>90</v>
      </c>
      <c r="I56" s="25" t="str">
        <f t="shared" si="2"/>
        <v>Xuất sắc</v>
      </c>
      <c r="J56" s="12">
        <v>90</v>
      </c>
      <c r="K56" s="25" t="str">
        <f t="shared" si="3"/>
        <v>Xuất sắc</v>
      </c>
    </row>
    <row r="57" spans="1:11" ht="18.75" customHeight="1" x14ac:dyDescent="0.25">
      <c r="A57" s="16">
        <v>45</v>
      </c>
      <c r="B57" s="27" t="s">
        <v>1445</v>
      </c>
      <c r="C57" s="28" t="s">
        <v>1446</v>
      </c>
      <c r="D57" s="29">
        <v>38235</v>
      </c>
      <c r="E57" s="30">
        <v>84</v>
      </c>
      <c r="F57" s="30">
        <v>94</v>
      </c>
      <c r="G57" s="30">
        <v>94</v>
      </c>
      <c r="H57" s="30">
        <v>94</v>
      </c>
      <c r="I57" s="25" t="str">
        <f t="shared" si="2"/>
        <v>Xuất sắc</v>
      </c>
      <c r="J57" s="12">
        <v>94</v>
      </c>
      <c r="K57" s="25" t="str">
        <f t="shared" si="3"/>
        <v>Xuất sắc</v>
      </c>
    </row>
    <row r="58" spans="1:11" ht="18.75" customHeight="1" x14ac:dyDescent="0.25">
      <c r="A58" s="16">
        <v>46</v>
      </c>
      <c r="B58" s="27" t="s">
        <v>1380</v>
      </c>
      <c r="C58" s="28" t="s">
        <v>1381</v>
      </c>
      <c r="D58" s="29">
        <v>37994</v>
      </c>
      <c r="E58" s="30">
        <v>90</v>
      </c>
      <c r="F58" s="30">
        <v>90</v>
      </c>
      <c r="G58" s="30">
        <v>90</v>
      </c>
      <c r="H58" s="30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6">
        <v>47</v>
      </c>
      <c r="B59" s="27" t="s">
        <v>1497</v>
      </c>
      <c r="C59" s="28" t="s">
        <v>1498</v>
      </c>
      <c r="D59" s="29">
        <v>38345</v>
      </c>
      <c r="E59" s="30">
        <v>80</v>
      </c>
      <c r="F59" s="30">
        <v>90</v>
      </c>
      <c r="G59" s="30">
        <v>90</v>
      </c>
      <c r="H59" s="30">
        <v>90</v>
      </c>
      <c r="I59" s="25" t="str">
        <f t="shared" si="2"/>
        <v>Xuất sắc</v>
      </c>
      <c r="J59" s="12">
        <v>90</v>
      </c>
      <c r="K59" s="25" t="str">
        <f t="shared" si="3"/>
        <v>Xuất sắc</v>
      </c>
    </row>
    <row r="60" spans="1:11" ht="18.75" customHeight="1" x14ac:dyDescent="0.25">
      <c r="A60" s="16">
        <v>48</v>
      </c>
      <c r="B60" s="27" t="s">
        <v>1493</v>
      </c>
      <c r="C60" s="28" t="s">
        <v>1494</v>
      </c>
      <c r="D60" s="29">
        <v>38051</v>
      </c>
      <c r="E60" s="30">
        <v>92</v>
      </c>
      <c r="F60" s="30">
        <v>92</v>
      </c>
      <c r="G60" s="30">
        <v>92</v>
      </c>
      <c r="H60" s="30">
        <v>92</v>
      </c>
      <c r="I60" s="25" t="str">
        <f t="shared" si="2"/>
        <v>Xuất sắc</v>
      </c>
      <c r="J60" s="12">
        <v>92</v>
      </c>
      <c r="K60" s="25" t="str">
        <f t="shared" si="3"/>
        <v>Xuất sắc</v>
      </c>
    </row>
    <row r="61" spans="1:11" ht="18.75" customHeight="1" x14ac:dyDescent="0.25">
      <c r="A61" s="16">
        <v>49</v>
      </c>
      <c r="B61" s="27" t="s">
        <v>1470</v>
      </c>
      <c r="C61" s="28" t="s">
        <v>1471</v>
      </c>
      <c r="D61" s="29">
        <v>37988</v>
      </c>
      <c r="E61" s="30">
        <v>92</v>
      </c>
      <c r="F61" s="30">
        <v>92</v>
      </c>
      <c r="G61" s="30">
        <v>92</v>
      </c>
      <c r="H61" s="30">
        <v>92</v>
      </c>
      <c r="I61" s="25" t="str">
        <f t="shared" si="2"/>
        <v>Xuất sắc</v>
      </c>
      <c r="J61" s="12">
        <v>92</v>
      </c>
      <c r="K61" s="25" t="str">
        <f t="shared" si="3"/>
        <v>Xuất sắc</v>
      </c>
    </row>
    <row r="62" spans="1:11" ht="18.75" customHeight="1" x14ac:dyDescent="0.25">
      <c r="A62" s="16">
        <v>50</v>
      </c>
      <c r="B62" s="27" t="s">
        <v>1438</v>
      </c>
      <c r="C62" s="28" t="s">
        <v>1439</v>
      </c>
      <c r="D62" s="29">
        <v>38170</v>
      </c>
      <c r="E62" s="30">
        <v>80</v>
      </c>
      <c r="F62" s="30">
        <v>90</v>
      </c>
      <c r="G62" s="30">
        <v>90</v>
      </c>
      <c r="H62" s="30">
        <v>90</v>
      </c>
      <c r="I62" s="25" t="str">
        <f t="shared" si="2"/>
        <v>Xuất sắc</v>
      </c>
      <c r="J62" s="12">
        <v>90</v>
      </c>
      <c r="K62" s="25" t="str">
        <f t="shared" si="3"/>
        <v>Xuất sắc</v>
      </c>
    </row>
    <row r="63" spans="1:11" ht="18.75" customHeight="1" x14ac:dyDescent="0.25">
      <c r="A63" s="16">
        <v>51</v>
      </c>
      <c r="B63" s="27" t="s">
        <v>1376</v>
      </c>
      <c r="C63" s="28" t="s">
        <v>1377</v>
      </c>
      <c r="D63" s="29">
        <v>38261</v>
      </c>
      <c r="E63" s="30">
        <v>90</v>
      </c>
      <c r="F63" s="30">
        <v>90</v>
      </c>
      <c r="G63" s="30">
        <v>90</v>
      </c>
      <c r="H63" s="30">
        <v>90</v>
      </c>
      <c r="I63" s="25" t="str">
        <f t="shared" si="2"/>
        <v>Xuất sắc</v>
      </c>
      <c r="J63" s="12">
        <v>90</v>
      </c>
      <c r="K63" s="25" t="str">
        <f t="shared" si="3"/>
        <v>Xuất sắc</v>
      </c>
    </row>
    <row r="64" spans="1:11" ht="18.75" customHeight="1" x14ac:dyDescent="0.25">
      <c r="A64" s="16">
        <v>52</v>
      </c>
      <c r="B64" s="27" t="s">
        <v>1432</v>
      </c>
      <c r="C64" s="28" t="s">
        <v>1433</v>
      </c>
      <c r="D64" s="29">
        <v>38320</v>
      </c>
      <c r="E64" s="30">
        <v>90</v>
      </c>
      <c r="F64" s="30">
        <v>90</v>
      </c>
      <c r="G64" s="30">
        <v>90</v>
      </c>
      <c r="H64" s="30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6">
        <v>53</v>
      </c>
      <c r="B65" s="27" t="s">
        <v>1447</v>
      </c>
      <c r="C65" s="28" t="s">
        <v>213</v>
      </c>
      <c r="D65" s="29">
        <v>38047</v>
      </c>
      <c r="E65" s="30">
        <v>80</v>
      </c>
      <c r="F65" s="30">
        <v>80</v>
      </c>
      <c r="G65" s="30">
        <v>80</v>
      </c>
      <c r="H65" s="30">
        <v>80</v>
      </c>
      <c r="I65" s="25" t="str">
        <f t="shared" si="2"/>
        <v>Tốt</v>
      </c>
      <c r="J65" s="12">
        <v>80</v>
      </c>
      <c r="K65" s="25" t="str">
        <f t="shared" si="3"/>
        <v>Tốt</v>
      </c>
    </row>
    <row r="66" spans="1:11" ht="18.75" customHeight="1" x14ac:dyDescent="0.25">
      <c r="A66" s="16">
        <v>54</v>
      </c>
      <c r="B66" s="27" t="s">
        <v>1396</v>
      </c>
      <c r="C66" s="28" t="s">
        <v>1397</v>
      </c>
      <c r="D66" s="29">
        <v>38210</v>
      </c>
      <c r="E66" s="30">
        <v>67</v>
      </c>
      <c r="F66" s="30">
        <v>77</v>
      </c>
      <c r="G66" s="30">
        <v>77</v>
      </c>
      <c r="H66" s="30">
        <v>77</v>
      </c>
      <c r="I66" s="25" t="str">
        <f t="shared" si="2"/>
        <v>Khá</v>
      </c>
      <c r="J66" s="12">
        <v>77</v>
      </c>
      <c r="K66" s="25" t="str">
        <f t="shared" si="3"/>
        <v>Khá</v>
      </c>
    </row>
    <row r="67" spans="1:11" ht="18.75" customHeight="1" x14ac:dyDescent="0.25">
      <c r="A67" s="16">
        <v>55</v>
      </c>
      <c r="B67" s="27" t="s">
        <v>1485</v>
      </c>
      <c r="C67" s="28" t="s">
        <v>1486</v>
      </c>
      <c r="D67" s="29">
        <v>38287</v>
      </c>
      <c r="E67" s="30">
        <v>80</v>
      </c>
      <c r="F67" s="30">
        <v>90</v>
      </c>
      <c r="G67" s="30">
        <v>90</v>
      </c>
      <c r="H67" s="30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6">
        <v>56</v>
      </c>
      <c r="B68" s="27" t="s">
        <v>1442</v>
      </c>
      <c r="C68" s="28" t="s">
        <v>1443</v>
      </c>
      <c r="D68" s="29">
        <v>38174</v>
      </c>
      <c r="E68" s="30">
        <v>100</v>
      </c>
      <c r="F68" s="30">
        <v>100</v>
      </c>
      <c r="G68" s="30">
        <v>100</v>
      </c>
      <c r="H68" s="30">
        <v>100</v>
      </c>
      <c r="I68" s="25" t="str">
        <f t="shared" si="2"/>
        <v>Xuất sắc</v>
      </c>
      <c r="J68" s="12">
        <v>100</v>
      </c>
      <c r="K68" s="25" t="str">
        <f t="shared" si="3"/>
        <v>Xuất sắc</v>
      </c>
    </row>
    <row r="69" spans="1:11" ht="18.75" customHeight="1" x14ac:dyDescent="0.25">
      <c r="A69" s="16">
        <v>57</v>
      </c>
      <c r="B69" s="27" t="s">
        <v>1512</v>
      </c>
      <c r="C69" s="28" t="s">
        <v>1513</v>
      </c>
      <c r="D69" s="29">
        <v>38223</v>
      </c>
      <c r="E69" s="30">
        <v>80</v>
      </c>
      <c r="F69" s="30">
        <v>80</v>
      </c>
      <c r="G69" s="30">
        <v>80</v>
      </c>
      <c r="H69" s="30">
        <v>80</v>
      </c>
      <c r="I69" s="25" t="str">
        <f t="shared" si="2"/>
        <v>Tốt</v>
      </c>
      <c r="J69" s="12">
        <v>80</v>
      </c>
      <c r="K69" s="25" t="str">
        <f t="shared" si="3"/>
        <v>Tốt</v>
      </c>
    </row>
    <row r="70" spans="1:11" ht="18.75" customHeight="1" x14ac:dyDescent="0.25">
      <c r="A70" s="16">
        <v>58</v>
      </c>
      <c r="B70" s="27" t="s">
        <v>1499</v>
      </c>
      <c r="C70" s="28" t="s">
        <v>1500</v>
      </c>
      <c r="D70" s="29">
        <v>38134</v>
      </c>
      <c r="E70" s="30">
        <v>90</v>
      </c>
      <c r="F70" s="30">
        <v>90</v>
      </c>
      <c r="G70" s="30">
        <v>90</v>
      </c>
      <c r="H70" s="30">
        <v>90</v>
      </c>
      <c r="I70" s="25" t="str">
        <f t="shared" si="2"/>
        <v>Xuất sắc</v>
      </c>
      <c r="J70" s="12">
        <v>90</v>
      </c>
      <c r="K70" s="25" t="str">
        <f t="shared" si="3"/>
        <v>Xuất sắc</v>
      </c>
    </row>
    <row r="71" spans="1:11" ht="18.75" customHeight="1" x14ac:dyDescent="0.25">
      <c r="A71" s="16">
        <v>59</v>
      </c>
      <c r="B71" s="27" t="s">
        <v>1414</v>
      </c>
      <c r="C71" s="28" t="s">
        <v>1415</v>
      </c>
      <c r="D71" s="29">
        <v>38305</v>
      </c>
      <c r="E71" s="30">
        <v>90</v>
      </c>
      <c r="F71" s="30">
        <v>90</v>
      </c>
      <c r="G71" s="30">
        <v>90</v>
      </c>
      <c r="H71" s="30">
        <v>90</v>
      </c>
      <c r="I71" s="25" t="str">
        <f t="shared" si="2"/>
        <v>Xuất sắc</v>
      </c>
      <c r="J71" s="12">
        <v>90</v>
      </c>
      <c r="K71" s="25" t="str">
        <f t="shared" si="3"/>
        <v>Xuất sắc</v>
      </c>
    </row>
    <row r="72" spans="1:11" ht="18.75" customHeight="1" x14ac:dyDescent="0.25">
      <c r="A72" s="16">
        <v>60</v>
      </c>
      <c r="B72" s="27" t="s">
        <v>1434</v>
      </c>
      <c r="C72" s="28" t="s">
        <v>1435</v>
      </c>
      <c r="D72" s="29">
        <v>38207</v>
      </c>
      <c r="E72" s="30">
        <v>70</v>
      </c>
      <c r="F72" s="30">
        <v>80</v>
      </c>
      <c r="G72" s="30">
        <v>80</v>
      </c>
      <c r="H72" s="30">
        <v>80</v>
      </c>
      <c r="I72" s="25" t="str">
        <f t="shared" si="2"/>
        <v>Tốt</v>
      </c>
      <c r="J72" s="12">
        <v>80</v>
      </c>
      <c r="K72" s="25" t="str">
        <f t="shared" si="3"/>
        <v>Tốt</v>
      </c>
    </row>
    <row r="73" spans="1:11" ht="18.75" customHeight="1" x14ac:dyDescent="0.25">
      <c r="A73" s="16">
        <v>61</v>
      </c>
      <c r="B73" s="27" t="s">
        <v>1478</v>
      </c>
      <c r="C73" s="28" t="s">
        <v>1479</v>
      </c>
      <c r="D73" s="29">
        <v>38338</v>
      </c>
      <c r="E73" s="30">
        <v>90</v>
      </c>
      <c r="F73" s="30">
        <v>90</v>
      </c>
      <c r="G73" s="30">
        <v>90</v>
      </c>
      <c r="H73" s="30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6">
        <v>62</v>
      </c>
      <c r="B74" s="27" t="s">
        <v>1515</v>
      </c>
      <c r="C74" s="28" t="s">
        <v>217</v>
      </c>
      <c r="D74" s="29">
        <v>38276</v>
      </c>
      <c r="E74" s="30">
        <v>90</v>
      </c>
      <c r="F74" s="30">
        <v>90</v>
      </c>
      <c r="G74" s="30">
        <v>90</v>
      </c>
      <c r="H74" s="30">
        <v>90</v>
      </c>
      <c r="I74" s="25" t="str">
        <f t="shared" si="2"/>
        <v>Xuất sắc</v>
      </c>
      <c r="J74" s="12">
        <v>90</v>
      </c>
      <c r="K74" s="25" t="str">
        <f t="shared" si="3"/>
        <v>Xuất sắc</v>
      </c>
    </row>
    <row r="75" spans="1:11" ht="18.75" customHeight="1" x14ac:dyDescent="0.25">
      <c r="A75" s="16">
        <v>63</v>
      </c>
      <c r="B75" s="27" t="s">
        <v>1424</v>
      </c>
      <c r="C75" s="28" t="s">
        <v>1425</v>
      </c>
      <c r="D75" s="29">
        <v>38172</v>
      </c>
      <c r="E75" s="30">
        <v>90</v>
      </c>
      <c r="F75" s="30">
        <v>90</v>
      </c>
      <c r="G75" s="30">
        <v>90</v>
      </c>
      <c r="H75" s="30">
        <v>90</v>
      </c>
      <c r="I75" s="25" t="str">
        <f t="shared" si="2"/>
        <v>Xuất sắc</v>
      </c>
      <c r="J75" s="12">
        <v>90</v>
      </c>
      <c r="K75" s="25" t="str">
        <f t="shared" si="3"/>
        <v>Xuất sắc</v>
      </c>
    </row>
    <row r="76" spans="1:11" ht="18.75" customHeight="1" x14ac:dyDescent="0.25">
      <c r="A76" s="16">
        <v>64</v>
      </c>
      <c r="B76" s="27" t="s">
        <v>1452</v>
      </c>
      <c r="C76" s="28" t="s">
        <v>1453</v>
      </c>
      <c r="D76" s="29">
        <v>38082</v>
      </c>
      <c r="E76" s="30">
        <v>80</v>
      </c>
      <c r="F76" s="30">
        <v>80</v>
      </c>
      <c r="G76" s="30">
        <v>80</v>
      </c>
      <c r="H76" s="30">
        <v>80</v>
      </c>
      <c r="I76" s="25" t="str">
        <f t="shared" si="2"/>
        <v>Tốt</v>
      </c>
      <c r="J76" s="12">
        <v>80</v>
      </c>
      <c r="K76" s="25" t="str">
        <f t="shared" si="3"/>
        <v>Tốt</v>
      </c>
    </row>
    <row r="77" spans="1:11" ht="18.75" customHeight="1" x14ac:dyDescent="0.25">
      <c r="A77" s="16">
        <v>65</v>
      </c>
      <c r="B77" s="27" t="s">
        <v>1412</v>
      </c>
      <c r="C77" s="28" t="s">
        <v>1413</v>
      </c>
      <c r="D77" s="29">
        <v>38257</v>
      </c>
      <c r="E77" s="30">
        <v>80</v>
      </c>
      <c r="F77" s="30">
        <v>90</v>
      </c>
      <c r="G77" s="30">
        <v>90</v>
      </c>
      <c r="H77" s="30">
        <v>90</v>
      </c>
      <c r="I77" s="25" t="str">
        <f t="shared" ref="I77:I91" si="4">IF(H77&gt;=90,"Xuất sắc",IF(H77&gt;=80,"Tốt", IF(H77&gt;=65,"Khá",IF(H77&gt;=50,"Trung bình", IF(H77&gt;=35, "Yếu", "Kém")))))</f>
        <v>Xuất sắc</v>
      </c>
      <c r="J77" s="12">
        <v>90</v>
      </c>
      <c r="K77" s="25" t="str">
        <f t="shared" ref="K77:K91" si="5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6">
        <v>66</v>
      </c>
      <c r="B78" s="27" t="s">
        <v>1518</v>
      </c>
      <c r="C78" s="28" t="s">
        <v>1519</v>
      </c>
      <c r="D78" s="29">
        <v>37987</v>
      </c>
      <c r="E78" s="30">
        <v>90</v>
      </c>
      <c r="F78" s="30">
        <v>90</v>
      </c>
      <c r="G78" s="30">
        <v>90</v>
      </c>
      <c r="H78" s="30">
        <v>90</v>
      </c>
      <c r="I78" s="25" t="str">
        <f t="shared" si="4"/>
        <v>Xuất sắc</v>
      </c>
      <c r="J78" s="12">
        <v>90</v>
      </c>
      <c r="K78" s="25" t="str">
        <f t="shared" si="5"/>
        <v>Xuất sắc</v>
      </c>
    </row>
    <row r="79" spans="1:11" ht="18.75" customHeight="1" x14ac:dyDescent="0.25">
      <c r="A79" s="16">
        <v>67</v>
      </c>
      <c r="B79" s="27" t="s">
        <v>1422</v>
      </c>
      <c r="C79" s="28" t="s">
        <v>1423</v>
      </c>
      <c r="D79" s="29">
        <v>38024</v>
      </c>
      <c r="E79" s="30">
        <v>92</v>
      </c>
      <c r="F79" s="30">
        <v>92</v>
      </c>
      <c r="G79" s="30">
        <v>92</v>
      </c>
      <c r="H79" s="30">
        <v>92</v>
      </c>
      <c r="I79" s="25" t="str">
        <f t="shared" si="4"/>
        <v>Xuất sắc</v>
      </c>
      <c r="J79" s="12">
        <v>92</v>
      </c>
      <c r="K79" s="25" t="str">
        <f t="shared" si="5"/>
        <v>Xuất sắc</v>
      </c>
    </row>
    <row r="80" spans="1:11" ht="18.75" customHeight="1" x14ac:dyDescent="0.25">
      <c r="A80" s="16">
        <v>68</v>
      </c>
      <c r="B80" s="27" t="s">
        <v>1420</v>
      </c>
      <c r="C80" s="28" t="s">
        <v>1421</v>
      </c>
      <c r="D80" s="29">
        <v>38336</v>
      </c>
      <c r="E80" s="30">
        <v>90</v>
      </c>
      <c r="F80" s="30">
        <v>90</v>
      </c>
      <c r="G80" s="30">
        <v>90</v>
      </c>
      <c r="H80" s="30">
        <v>90</v>
      </c>
      <c r="I80" s="25" t="str">
        <f t="shared" si="4"/>
        <v>Xuất sắc</v>
      </c>
      <c r="J80" s="12">
        <v>90</v>
      </c>
      <c r="K80" s="25" t="str">
        <f t="shared" si="5"/>
        <v>Xuất sắc</v>
      </c>
    </row>
    <row r="81" spans="1:11" ht="18.75" customHeight="1" x14ac:dyDescent="0.25">
      <c r="A81" s="16">
        <v>69</v>
      </c>
      <c r="B81" s="27" t="s">
        <v>1430</v>
      </c>
      <c r="C81" s="28" t="s">
        <v>1431</v>
      </c>
      <c r="D81" s="29">
        <v>37991</v>
      </c>
      <c r="E81" s="30">
        <v>90</v>
      </c>
      <c r="F81" s="30">
        <v>90</v>
      </c>
      <c r="G81" s="30">
        <v>90</v>
      </c>
      <c r="H81" s="30">
        <v>90</v>
      </c>
      <c r="I81" s="25" t="str">
        <f t="shared" si="4"/>
        <v>Xuất sắc</v>
      </c>
      <c r="J81" s="12">
        <v>90</v>
      </c>
      <c r="K81" s="25" t="str">
        <f t="shared" si="5"/>
        <v>Xuất sắc</v>
      </c>
    </row>
    <row r="82" spans="1:11" ht="18.75" customHeight="1" x14ac:dyDescent="0.25">
      <c r="A82" s="16">
        <v>70</v>
      </c>
      <c r="B82" s="27" t="s">
        <v>1392</v>
      </c>
      <c r="C82" s="28" t="s">
        <v>1393</v>
      </c>
      <c r="D82" s="29">
        <v>38076</v>
      </c>
      <c r="E82" s="30">
        <v>85</v>
      </c>
      <c r="F82" s="30">
        <v>85</v>
      </c>
      <c r="G82" s="30">
        <v>85</v>
      </c>
      <c r="H82" s="30">
        <v>85</v>
      </c>
      <c r="I82" s="25" t="str">
        <f t="shared" si="4"/>
        <v>Tốt</v>
      </c>
      <c r="J82" s="12">
        <v>85</v>
      </c>
      <c r="K82" s="25" t="str">
        <f t="shared" si="5"/>
        <v>Tốt</v>
      </c>
    </row>
    <row r="83" spans="1:11" ht="18.75" customHeight="1" x14ac:dyDescent="0.25">
      <c r="A83" s="16">
        <v>71</v>
      </c>
      <c r="B83" s="27" t="s">
        <v>1508</v>
      </c>
      <c r="C83" s="28" t="s">
        <v>1509</v>
      </c>
      <c r="D83" s="29">
        <v>38030</v>
      </c>
      <c r="E83" s="30">
        <v>90</v>
      </c>
      <c r="F83" s="30">
        <v>90</v>
      </c>
      <c r="G83" s="30">
        <v>90</v>
      </c>
      <c r="H83" s="30">
        <v>90</v>
      </c>
      <c r="I83" s="25" t="str">
        <f t="shared" si="4"/>
        <v>Xuất sắc</v>
      </c>
      <c r="J83" s="12">
        <v>90</v>
      </c>
      <c r="K83" s="25" t="str">
        <f t="shared" si="5"/>
        <v>Xuất sắc</v>
      </c>
    </row>
    <row r="84" spans="1:11" ht="18.75" customHeight="1" x14ac:dyDescent="0.25">
      <c r="A84" s="16">
        <v>72</v>
      </c>
      <c r="B84" s="27" t="s">
        <v>1440</v>
      </c>
      <c r="C84" s="28" t="s">
        <v>1441</v>
      </c>
      <c r="D84" s="29">
        <v>38015</v>
      </c>
      <c r="E84" s="30">
        <v>90</v>
      </c>
      <c r="F84" s="30">
        <v>90</v>
      </c>
      <c r="G84" s="30">
        <v>90</v>
      </c>
      <c r="H84" s="30">
        <v>90</v>
      </c>
      <c r="I84" s="25" t="str">
        <f t="shared" si="4"/>
        <v>Xuất sắc</v>
      </c>
      <c r="J84" s="12">
        <v>90</v>
      </c>
      <c r="K84" s="25" t="str">
        <f t="shared" si="5"/>
        <v>Xuất sắc</v>
      </c>
    </row>
    <row r="85" spans="1:11" ht="18.75" customHeight="1" x14ac:dyDescent="0.25">
      <c r="A85" s="16">
        <v>73</v>
      </c>
      <c r="B85" s="27" t="s">
        <v>1466</v>
      </c>
      <c r="C85" s="28" t="s">
        <v>1467</v>
      </c>
      <c r="D85" s="29">
        <v>38098</v>
      </c>
      <c r="E85" s="30">
        <v>80</v>
      </c>
      <c r="F85" s="30">
        <v>80</v>
      </c>
      <c r="G85" s="30">
        <v>80</v>
      </c>
      <c r="H85" s="30">
        <v>80</v>
      </c>
      <c r="I85" s="25" t="str">
        <f t="shared" si="4"/>
        <v>Tốt</v>
      </c>
      <c r="J85" s="12">
        <v>80</v>
      </c>
      <c r="K85" s="25" t="str">
        <f t="shared" si="5"/>
        <v>Tốt</v>
      </c>
    </row>
    <row r="86" spans="1:11" ht="18.75" customHeight="1" x14ac:dyDescent="0.25">
      <c r="A86" s="16">
        <v>74</v>
      </c>
      <c r="B86" s="27" t="s">
        <v>1480</v>
      </c>
      <c r="C86" s="28" t="s">
        <v>1481</v>
      </c>
      <c r="D86" s="29">
        <v>37993</v>
      </c>
      <c r="E86" s="30">
        <v>98</v>
      </c>
      <c r="F86" s="30">
        <v>88</v>
      </c>
      <c r="G86" s="30">
        <v>88</v>
      </c>
      <c r="H86" s="30">
        <v>88</v>
      </c>
      <c r="I86" s="25" t="str">
        <f t="shared" si="4"/>
        <v>Tốt</v>
      </c>
      <c r="J86" s="12">
        <v>88</v>
      </c>
      <c r="K86" s="25" t="str">
        <f t="shared" si="5"/>
        <v>Tốt</v>
      </c>
    </row>
    <row r="87" spans="1:11" ht="18.75" customHeight="1" x14ac:dyDescent="0.25">
      <c r="A87" s="16">
        <v>75</v>
      </c>
      <c r="B87" s="27" t="s">
        <v>1448</v>
      </c>
      <c r="C87" s="28" t="s">
        <v>1449</v>
      </c>
      <c r="D87" s="29">
        <v>37931</v>
      </c>
      <c r="E87" s="30">
        <v>92</v>
      </c>
      <c r="F87" s="30">
        <v>92</v>
      </c>
      <c r="G87" s="30">
        <v>92</v>
      </c>
      <c r="H87" s="30">
        <v>92</v>
      </c>
      <c r="I87" s="25" t="str">
        <f t="shared" si="4"/>
        <v>Xuất sắc</v>
      </c>
      <c r="J87" s="12">
        <v>92</v>
      </c>
      <c r="K87" s="25" t="str">
        <f t="shared" si="5"/>
        <v>Xuất sắc</v>
      </c>
    </row>
    <row r="88" spans="1:11" ht="18.75" customHeight="1" x14ac:dyDescent="0.25">
      <c r="A88" s="16">
        <v>76</v>
      </c>
      <c r="B88" s="27" t="s">
        <v>1444</v>
      </c>
      <c r="C88" s="28" t="s">
        <v>1280</v>
      </c>
      <c r="D88" s="29">
        <v>38110</v>
      </c>
      <c r="E88" s="30">
        <v>90</v>
      </c>
      <c r="F88" s="30">
        <v>90</v>
      </c>
      <c r="G88" s="30">
        <v>90</v>
      </c>
      <c r="H88" s="30">
        <v>90</v>
      </c>
      <c r="I88" s="25" t="str">
        <f t="shared" si="4"/>
        <v>Xuất sắc</v>
      </c>
      <c r="J88" s="12">
        <v>90</v>
      </c>
      <c r="K88" s="25" t="str">
        <f t="shared" si="5"/>
        <v>Xuất sắc</v>
      </c>
    </row>
    <row r="89" spans="1:11" ht="18.75" customHeight="1" x14ac:dyDescent="0.25">
      <c r="A89" s="16">
        <v>77</v>
      </c>
      <c r="B89" s="27" t="s">
        <v>1520</v>
      </c>
      <c r="C89" s="28" t="s">
        <v>1521</v>
      </c>
      <c r="D89" s="29">
        <v>38261</v>
      </c>
      <c r="E89" s="30">
        <v>90</v>
      </c>
      <c r="F89" s="30">
        <v>90</v>
      </c>
      <c r="G89" s="30">
        <v>90</v>
      </c>
      <c r="H89" s="30">
        <v>90</v>
      </c>
      <c r="I89" s="25" t="str">
        <f t="shared" si="4"/>
        <v>Xuất sắc</v>
      </c>
      <c r="J89" s="12">
        <v>90</v>
      </c>
      <c r="K89" s="25" t="str">
        <f t="shared" si="5"/>
        <v>Xuất sắc</v>
      </c>
    </row>
    <row r="90" spans="1:11" ht="18.75" customHeight="1" x14ac:dyDescent="0.25">
      <c r="A90" s="16">
        <v>78</v>
      </c>
      <c r="B90" s="27" t="s">
        <v>1400</v>
      </c>
      <c r="C90" s="28" t="s">
        <v>1401</v>
      </c>
      <c r="D90" s="29">
        <v>38103</v>
      </c>
      <c r="E90" s="30">
        <v>85</v>
      </c>
      <c r="F90" s="30">
        <v>85</v>
      </c>
      <c r="G90" s="30">
        <v>85</v>
      </c>
      <c r="H90" s="30">
        <v>85</v>
      </c>
      <c r="I90" s="25" t="str">
        <f t="shared" si="4"/>
        <v>Tốt</v>
      </c>
      <c r="J90" s="12">
        <v>85</v>
      </c>
      <c r="K90" s="25" t="str">
        <f t="shared" si="5"/>
        <v>Tốt</v>
      </c>
    </row>
    <row r="91" spans="1:11" ht="18.75" customHeight="1" x14ac:dyDescent="0.25">
      <c r="A91" s="16">
        <v>79</v>
      </c>
      <c r="B91" s="27" t="s">
        <v>1524</v>
      </c>
      <c r="C91" s="28" t="s">
        <v>1525</v>
      </c>
      <c r="D91" s="29">
        <v>37609</v>
      </c>
      <c r="E91" s="30">
        <v>85</v>
      </c>
      <c r="F91" s="30">
        <v>85</v>
      </c>
      <c r="G91" s="30">
        <v>85</v>
      </c>
      <c r="H91" s="30">
        <v>85</v>
      </c>
      <c r="I91" s="25" t="str">
        <f t="shared" si="4"/>
        <v>Tốt</v>
      </c>
      <c r="J91" s="12">
        <v>85</v>
      </c>
      <c r="K91" s="25" t="str">
        <f t="shared" si="5"/>
        <v>Tốt</v>
      </c>
    </row>
    <row r="93" spans="1:11" ht="16.5" x14ac:dyDescent="0.2">
      <c r="A93" s="52" t="s">
        <v>1975</v>
      </c>
      <c r="B93" s="52"/>
      <c r="C93" s="52"/>
    </row>
  </sheetData>
  <sortState xmlns:xlrd2="http://schemas.microsoft.com/office/spreadsheetml/2017/richdata2" ref="A13:K91">
    <sortCondition ref="B13:B91"/>
  </sortState>
  <mergeCells count="16">
    <mergeCell ref="A93:C9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91">
    <cfRule type="duplicateValues" dxfId="127" priority="1"/>
    <cfRule type="duplicateValues" dxfId="126" priority="2"/>
    <cfRule type="duplicateValues" dxfId="125" priority="3"/>
    <cfRule type="duplicateValues" dxfId="124" priority="4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25B7-E4B4-44E7-AB42-A435591AC9E2}">
  <sheetPr codeName="Sheet14"/>
  <dimension ref="A1:K94"/>
  <sheetViews>
    <sheetView topLeftCell="A81" workbookViewId="0">
      <selection activeCell="E10" sqref="E10:G12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1673</v>
      </c>
      <c r="C13" s="7" t="s">
        <v>1674</v>
      </c>
      <c r="D13" s="24">
        <v>38054</v>
      </c>
      <c r="E13" s="12">
        <v>96</v>
      </c>
      <c r="F13" s="12">
        <v>96</v>
      </c>
      <c r="G13" s="12">
        <v>96</v>
      </c>
      <c r="H13" s="12">
        <v>96</v>
      </c>
      <c r="I13" s="31" t="str">
        <f t="shared" ref="I13:I44" si="0">IF(H13&gt;=90,"Xuất sắc",IF(H13&gt;=80,"Tốt", IF(H13&gt;=65,"Khá",IF(H13&gt;=50,"Trung bình", IF(H13&gt;=35, "Yếu", "Kém")))))</f>
        <v>Xuất sắc</v>
      </c>
      <c r="J13" s="12">
        <v>96</v>
      </c>
      <c r="K13" s="31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1558</v>
      </c>
      <c r="C14" s="7" t="s">
        <v>498</v>
      </c>
      <c r="D14" s="24">
        <v>38251</v>
      </c>
      <c r="E14" s="12">
        <v>90</v>
      </c>
      <c r="F14" s="12">
        <v>90</v>
      </c>
      <c r="G14" s="12">
        <v>90</v>
      </c>
      <c r="H14" s="12">
        <v>90</v>
      </c>
      <c r="I14" s="31" t="str">
        <f t="shared" si="0"/>
        <v>Xuất sắc</v>
      </c>
      <c r="J14" s="12">
        <v>90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1602</v>
      </c>
      <c r="C15" s="7" t="s">
        <v>1603</v>
      </c>
      <c r="D15" s="24">
        <v>38320</v>
      </c>
      <c r="E15" s="12">
        <v>90</v>
      </c>
      <c r="F15" s="12">
        <v>90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1561</v>
      </c>
      <c r="C16" s="7" t="s">
        <v>1562</v>
      </c>
      <c r="D16" s="24">
        <v>38241</v>
      </c>
      <c r="E16" s="12">
        <v>90</v>
      </c>
      <c r="F16" s="12">
        <v>90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1664</v>
      </c>
      <c r="C17" s="7" t="s">
        <v>559</v>
      </c>
      <c r="D17" s="24">
        <v>38333</v>
      </c>
      <c r="E17" s="12">
        <v>90</v>
      </c>
      <c r="F17" s="12">
        <v>90</v>
      </c>
      <c r="G17" s="12">
        <v>90</v>
      </c>
      <c r="H17" s="12">
        <v>90</v>
      </c>
      <c r="I17" s="31" t="str">
        <f t="shared" si="0"/>
        <v>Xuất sắc</v>
      </c>
      <c r="J17" s="12">
        <v>90</v>
      </c>
      <c r="K17" s="31" t="str">
        <f t="shared" si="1"/>
        <v>Xuất sắc</v>
      </c>
    </row>
    <row r="18" spans="1:11" ht="18.75" customHeight="1" x14ac:dyDescent="0.25">
      <c r="A18" s="16">
        <v>6</v>
      </c>
      <c r="B18" s="23" t="s">
        <v>1636</v>
      </c>
      <c r="C18" s="7" t="s">
        <v>1637</v>
      </c>
      <c r="D18" s="24">
        <v>38222</v>
      </c>
      <c r="E18" s="12">
        <v>94</v>
      </c>
      <c r="F18" s="12">
        <v>94</v>
      </c>
      <c r="G18" s="12">
        <v>94</v>
      </c>
      <c r="H18" s="12">
        <v>94</v>
      </c>
      <c r="I18" s="31" t="str">
        <f t="shared" si="0"/>
        <v>Xuất sắc</v>
      </c>
      <c r="J18" s="12">
        <v>94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1638</v>
      </c>
      <c r="C19" s="7" t="s">
        <v>1639</v>
      </c>
      <c r="D19" s="24">
        <v>38302</v>
      </c>
      <c r="E19" s="12">
        <v>92</v>
      </c>
      <c r="F19" s="12">
        <v>92</v>
      </c>
      <c r="G19" s="12">
        <v>92</v>
      </c>
      <c r="H19" s="12">
        <v>92</v>
      </c>
      <c r="I19" s="31" t="str">
        <f t="shared" si="0"/>
        <v>Xuất sắc</v>
      </c>
      <c r="J19" s="12">
        <v>92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1630</v>
      </c>
      <c r="C20" s="7" t="s">
        <v>1631</v>
      </c>
      <c r="D20" s="24">
        <v>38091</v>
      </c>
      <c r="E20" s="12">
        <v>90</v>
      </c>
      <c r="F20" s="12">
        <v>90</v>
      </c>
      <c r="G20" s="12">
        <v>90</v>
      </c>
      <c r="H20" s="12">
        <v>90</v>
      </c>
      <c r="I20" s="31" t="str">
        <f t="shared" si="0"/>
        <v>Xuất sắc</v>
      </c>
      <c r="J20" s="12">
        <v>90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1554</v>
      </c>
      <c r="C21" s="7" t="s">
        <v>1555</v>
      </c>
      <c r="D21" s="24">
        <v>38015</v>
      </c>
      <c r="E21" s="12">
        <v>70</v>
      </c>
      <c r="F21" s="12">
        <v>70</v>
      </c>
      <c r="G21" s="12">
        <v>70</v>
      </c>
      <c r="H21" s="12">
        <v>70</v>
      </c>
      <c r="I21" s="31" t="str">
        <f t="shared" si="0"/>
        <v>Khá</v>
      </c>
      <c r="J21" s="12">
        <v>70</v>
      </c>
      <c r="K21" s="31" t="str">
        <f t="shared" si="1"/>
        <v>Khá</v>
      </c>
    </row>
    <row r="22" spans="1:11" ht="18.75" customHeight="1" x14ac:dyDescent="0.25">
      <c r="A22" s="16">
        <v>10</v>
      </c>
      <c r="B22" s="23" t="s">
        <v>1569</v>
      </c>
      <c r="C22" s="7" t="s">
        <v>1570</v>
      </c>
      <c r="D22" s="24">
        <v>38009</v>
      </c>
      <c r="E22" s="12">
        <v>92</v>
      </c>
      <c r="F22" s="12">
        <v>92</v>
      </c>
      <c r="G22" s="12">
        <v>92</v>
      </c>
      <c r="H22" s="12">
        <v>92</v>
      </c>
      <c r="I22" s="31" t="str">
        <f t="shared" si="0"/>
        <v>Xuất sắc</v>
      </c>
      <c r="J22" s="12">
        <v>92</v>
      </c>
      <c r="K22" s="31" t="str">
        <f t="shared" si="1"/>
        <v>Xuất sắc</v>
      </c>
    </row>
    <row r="23" spans="1:11" ht="18.75" customHeight="1" x14ac:dyDescent="0.25">
      <c r="A23" s="16">
        <v>11</v>
      </c>
      <c r="B23" s="23" t="s">
        <v>1624</v>
      </c>
      <c r="C23" s="7" t="s">
        <v>1625</v>
      </c>
      <c r="D23" s="24">
        <v>38316</v>
      </c>
      <c r="E23" s="12">
        <v>80</v>
      </c>
      <c r="F23" s="12">
        <v>80</v>
      </c>
      <c r="G23" s="12">
        <v>80</v>
      </c>
      <c r="H23" s="12">
        <v>80</v>
      </c>
      <c r="I23" s="31" t="str">
        <f t="shared" si="0"/>
        <v>Tốt</v>
      </c>
      <c r="J23" s="12">
        <v>80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1547</v>
      </c>
      <c r="C24" s="7" t="s">
        <v>1548</v>
      </c>
      <c r="D24" s="24">
        <v>38228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1527</v>
      </c>
      <c r="C25" s="7" t="s">
        <v>1528</v>
      </c>
      <c r="D25" s="24">
        <v>38072</v>
      </c>
      <c r="E25" s="12">
        <v>70</v>
      </c>
      <c r="F25" s="12">
        <v>65</v>
      </c>
      <c r="G25" s="12">
        <v>65</v>
      </c>
      <c r="H25" s="12">
        <v>65</v>
      </c>
      <c r="I25" s="31" t="str">
        <f t="shared" si="0"/>
        <v>Khá</v>
      </c>
      <c r="J25" s="12">
        <v>65</v>
      </c>
      <c r="K25" s="31" t="str">
        <f t="shared" si="1"/>
        <v>Khá</v>
      </c>
    </row>
    <row r="26" spans="1:11" ht="18.75" customHeight="1" x14ac:dyDescent="0.25">
      <c r="A26" s="16">
        <v>14</v>
      </c>
      <c r="B26" s="23" t="s">
        <v>1606</v>
      </c>
      <c r="C26" s="7" t="s">
        <v>1607</v>
      </c>
      <c r="D26" s="24">
        <v>38095</v>
      </c>
      <c r="E26" s="12">
        <v>90</v>
      </c>
      <c r="F26" s="12">
        <v>90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1582</v>
      </c>
      <c r="C27" s="7" t="s">
        <v>1583</v>
      </c>
      <c r="D27" s="24">
        <v>38059</v>
      </c>
      <c r="E27" s="12">
        <v>92</v>
      </c>
      <c r="F27" s="12">
        <v>92</v>
      </c>
      <c r="G27" s="12">
        <v>92</v>
      </c>
      <c r="H27" s="12">
        <v>92</v>
      </c>
      <c r="I27" s="31" t="str">
        <f t="shared" si="0"/>
        <v>Xuất sắc</v>
      </c>
      <c r="J27" s="12">
        <v>92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1620</v>
      </c>
      <c r="C28" s="7" t="s">
        <v>1621</v>
      </c>
      <c r="D28" s="24">
        <v>38095</v>
      </c>
      <c r="E28" s="12">
        <v>70</v>
      </c>
      <c r="F28" s="12">
        <v>67</v>
      </c>
      <c r="G28" s="12">
        <v>67</v>
      </c>
      <c r="H28" s="12">
        <v>67</v>
      </c>
      <c r="I28" s="31" t="str">
        <f t="shared" si="0"/>
        <v>Khá</v>
      </c>
      <c r="J28" s="12">
        <v>67</v>
      </c>
      <c r="K28" s="31" t="str">
        <f t="shared" si="1"/>
        <v>Khá</v>
      </c>
    </row>
    <row r="29" spans="1:11" ht="18.75" customHeight="1" x14ac:dyDescent="0.25">
      <c r="A29" s="16">
        <v>17</v>
      </c>
      <c r="B29" s="23" t="s">
        <v>1647</v>
      </c>
      <c r="C29" s="7" t="s">
        <v>1648</v>
      </c>
      <c r="D29" s="24">
        <v>38346</v>
      </c>
      <c r="E29" s="12">
        <v>98</v>
      </c>
      <c r="F29" s="12">
        <v>98</v>
      </c>
      <c r="G29" s="12">
        <v>98</v>
      </c>
      <c r="H29" s="12">
        <v>98</v>
      </c>
      <c r="I29" s="31" t="str">
        <f t="shared" si="0"/>
        <v>Xuất sắc</v>
      </c>
      <c r="J29" s="12">
        <v>98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1640</v>
      </c>
      <c r="C30" s="7" t="s">
        <v>1641</v>
      </c>
      <c r="D30" s="24">
        <v>38108</v>
      </c>
      <c r="E30" s="12">
        <v>80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1556</v>
      </c>
      <c r="C31" s="7" t="s">
        <v>1557</v>
      </c>
      <c r="D31" s="24">
        <v>38176</v>
      </c>
      <c r="E31" s="12">
        <v>80</v>
      </c>
      <c r="F31" s="12">
        <v>80</v>
      </c>
      <c r="G31" s="12">
        <v>80</v>
      </c>
      <c r="H31" s="12">
        <v>80</v>
      </c>
      <c r="I31" s="31" t="str">
        <f t="shared" si="0"/>
        <v>Tốt</v>
      </c>
      <c r="J31" s="12">
        <v>80</v>
      </c>
      <c r="K31" s="31" t="str">
        <f t="shared" si="1"/>
        <v>Tốt</v>
      </c>
    </row>
    <row r="32" spans="1:11" ht="18.75" customHeight="1" x14ac:dyDescent="0.25">
      <c r="A32" s="16">
        <v>20</v>
      </c>
      <c r="B32" s="23" t="s">
        <v>1537</v>
      </c>
      <c r="C32" s="7" t="s">
        <v>1538</v>
      </c>
      <c r="D32" s="24">
        <v>38251</v>
      </c>
      <c r="E32" s="12">
        <v>80</v>
      </c>
      <c r="F32" s="12">
        <v>80</v>
      </c>
      <c r="G32" s="12">
        <v>80</v>
      </c>
      <c r="H32" s="12">
        <v>80</v>
      </c>
      <c r="I32" s="31" t="str">
        <f t="shared" si="0"/>
        <v>Tốt</v>
      </c>
      <c r="J32" s="12">
        <v>80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1546</v>
      </c>
      <c r="C33" s="7" t="s">
        <v>821</v>
      </c>
      <c r="D33" s="24">
        <v>37964</v>
      </c>
      <c r="E33" s="12">
        <v>70</v>
      </c>
      <c r="F33" s="12">
        <v>70</v>
      </c>
      <c r="G33" s="12">
        <v>70</v>
      </c>
      <c r="H33" s="12">
        <v>70</v>
      </c>
      <c r="I33" s="31" t="str">
        <f t="shared" si="0"/>
        <v>Khá</v>
      </c>
      <c r="J33" s="12">
        <v>70</v>
      </c>
      <c r="K33" s="31" t="str">
        <f t="shared" si="1"/>
        <v>Khá</v>
      </c>
    </row>
    <row r="34" spans="1:11" ht="18.75" customHeight="1" x14ac:dyDescent="0.25">
      <c r="A34" s="16">
        <v>22</v>
      </c>
      <c r="B34" s="23" t="s">
        <v>1577</v>
      </c>
      <c r="C34" s="7" t="s">
        <v>1578</v>
      </c>
      <c r="D34" s="24">
        <v>38234</v>
      </c>
      <c r="E34" s="12">
        <v>90</v>
      </c>
      <c r="F34" s="12">
        <v>90</v>
      </c>
      <c r="G34" s="12">
        <v>90</v>
      </c>
      <c r="H34" s="12">
        <v>90</v>
      </c>
      <c r="I34" s="31" t="str">
        <f t="shared" si="0"/>
        <v>Xuất sắc</v>
      </c>
      <c r="J34" s="12">
        <v>90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1651</v>
      </c>
      <c r="C35" s="7" t="s">
        <v>442</v>
      </c>
      <c r="D35" s="24">
        <v>38036</v>
      </c>
      <c r="E35" s="12">
        <v>80</v>
      </c>
      <c r="F35" s="12">
        <v>80</v>
      </c>
      <c r="G35" s="12">
        <v>80</v>
      </c>
      <c r="H35" s="12">
        <v>80</v>
      </c>
      <c r="I35" s="31" t="str">
        <f t="shared" si="0"/>
        <v>Tốt</v>
      </c>
      <c r="J35" s="12">
        <v>80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1573</v>
      </c>
      <c r="C36" s="7" t="s">
        <v>1574</v>
      </c>
      <c r="D36" s="24">
        <v>37994</v>
      </c>
      <c r="E36" s="12">
        <v>80</v>
      </c>
      <c r="F36" s="12">
        <v>80</v>
      </c>
      <c r="G36" s="12">
        <v>80</v>
      </c>
      <c r="H36" s="12">
        <v>80</v>
      </c>
      <c r="I36" s="31" t="str">
        <f t="shared" si="0"/>
        <v>Tốt</v>
      </c>
      <c r="J36" s="12">
        <v>80</v>
      </c>
      <c r="K36" s="31" t="str">
        <f t="shared" si="1"/>
        <v>Tốt</v>
      </c>
    </row>
    <row r="37" spans="1:11" ht="18.75" customHeight="1" x14ac:dyDescent="0.25">
      <c r="A37" s="16">
        <v>25</v>
      </c>
      <c r="B37" s="23" t="s">
        <v>1649</v>
      </c>
      <c r="C37" s="7" t="s">
        <v>1650</v>
      </c>
      <c r="D37" s="24">
        <v>38151</v>
      </c>
      <c r="E37" s="12">
        <v>80</v>
      </c>
      <c r="F37" s="12">
        <v>80</v>
      </c>
      <c r="G37" s="12">
        <v>80</v>
      </c>
      <c r="H37" s="12">
        <v>80</v>
      </c>
      <c r="I37" s="31" t="str">
        <f t="shared" si="0"/>
        <v>Tốt</v>
      </c>
      <c r="J37" s="12">
        <v>80</v>
      </c>
      <c r="K37" s="31" t="str">
        <f t="shared" si="1"/>
        <v>Tốt</v>
      </c>
    </row>
    <row r="38" spans="1:11" ht="18.75" customHeight="1" x14ac:dyDescent="0.25">
      <c r="A38" s="16">
        <v>26</v>
      </c>
      <c r="B38" s="23" t="s">
        <v>1584</v>
      </c>
      <c r="C38" s="7" t="s">
        <v>1585</v>
      </c>
      <c r="D38" s="24">
        <v>38452</v>
      </c>
      <c r="E38" s="12">
        <v>90</v>
      </c>
      <c r="F38" s="12">
        <v>90</v>
      </c>
      <c r="G38" s="12">
        <v>90</v>
      </c>
      <c r="H38" s="12">
        <v>90</v>
      </c>
      <c r="I38" s="31" t="str">
        <f t="shared" si="0"/>
        <v>Xuất sắc</v>
      </c>
      <c r="J38" s="12">
        <v>90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1563</v>
      </c>
      <c r="C39" s="7" t="s">
        <v>1564</v>
      </c>
      <c r="D39" s="24">
        <v>38043</v>
      </c>
      <c r="E39" s="12">
        <v>92</v>
      </c>
      <c r="F39" s="12">
        <v>92</v>
      </c>
      <c r="G39" s="12">
        <v>92</v>
      </c>
      <c r="H39" s="12">
        <v>92</v>
      </c>
      <c r="I39" s="31" t="str">
        <f t="shared" si="0"/>
        <v>Xuất sắc</v>
      </c>
      <c r="J39" s="12">
        <v>92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1658</v>
      </c>
      <c r="C40" s="7" t="s">
        <v>1659</v>
      </c>
      <c r="D40" s="24">
        <v>38004</v>
      </c>
      <c r="E40" s="12">
        <v>92</v>
      </c>
      <c r="F40" s="12">
        <v>92</v>
      </c>
      <c r="G40" s="12">
        <v>92</v>
      </c>
      <c r="H40" s="12">
        <v>92</v>
      </c>
      <c r="I40" s="31" t="str">
        <f t="shared" si="0"/>
        <v>Xuất sắc</v>
      </c>
      <c r="J40" s="12">
        <v>92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1665</v>
      </c>
      <c r="C41" s="7" t="s">
        <v>1666</v>
      </c>
      <c r="D41" s="24">
        <v>38240</v>
      </c>
      <c r="E41" s="12">
        <v>80</v>
      </c>
      <c r="F41" s="12">
        <v>80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1539</v>
      </c>
      <c r="C42" s="7" t="s">
        <v>165</v>
      </c>
      <c r="D42" s="24">
        <v>38119</v>
      </c>
      <c r="E42" s="12">
        <v>69</v>
      </c>
      <c r="F42" s="12">
        <v>69</v>
      </c>
      <c r="G42" s="12">
        <v>69</v>
      </c>
      <c r="H42" s="12">
        <v>69</v>
      </c>
      <c r="I42" s="31" t="str">
        <f t="shared" si="0"/>
        <v>Khá</v>
      </c>
      <c r="J42" s="12">
        <v>69</v>
      </c>
      <c r="K42" s="31" t="str">
        <f t="shared" si="1"/>
        <v>Khá</v>
      </c>
    </row>
    <row r="43" spans="1:11" ht="18.75" customHeight="1" x14ac:dyDescent="0.25">
      <c r="A43" s="16">
        <v>31</v>
      </c>
      <c r="B43" s="23" t="s">
        <v>1596</v>
      </c>
      <c r="C43" s="7" t="s">
        <v>1597</v>
      </c>
      <c r="D43" s="24">
        <v>38048</v>
      </c>
      <c r="E43" s="12">
        <v>77</v>
      </c>
      <c r="F43" s="12">
        <v>77</v>
      </c>
      <c r="G43" s="12">
        <v>77</v>
      </c>
      <c r="H43" s="12">
        <v>77</v>
      </c>
      <c r="I43" s="31" t="str">
        <f t="shared" si="0"/>
        <v>Khá</v>
      </c>
      <c r="J43" s="12">
        <v>77</v>
      </c>
      <c r="K43" s="31" t="str">
        <f t="shared" si="1"/>
        <v>Khá</v>
      </c>
    </row>
    <row r="44" spans="1:11" ht="18.75" customHeight="1" x14ac:dyDescent="0.25">
      <c r="A44" s="16">
        <v>32</v>
      </c>
      <c r="B44" s="23" t="s">
        <v>1544</v>
      </c>
      <c r="C44" s="7" t="s">
        <v>1545</v>
      </c>
      <c r="D44" s="24">
        <v>38210</v>
      </c>
      <c r="E44" s="12">
        <v>90</v>
      </c>
      <c r="F44" s="12">
        <v>90</v>
      </c>
      <c r="G44" s="12">
        <v>90</v>
      </c>
      <c r="H44" s="12">
        <v>90</v>
      </c>
      <c r="I44" s="31" t="str">
        <f t="shared" si="0"/>
        <v>Xuất sắc</v>
      </c>
      <c r="J44" s="12">
        <v>90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1614</v>
      </c>
      <c r="C45" s="7" t="s">
        <v>1615</v>
      </c>
      <c r="D45" s="24">
        <v>38189</v>
      </c>
      <c r="E45" s="12">
        <v>90</v>
      </c>
      <c r="F45" s="12">
        <v>90</v>
      </c>
      <c r="G45" s="12">
        <v>90</v>
      </c>
      <c r="H45" s="12">
        <v>90</v>
      </c>
      <c r="I45" s="31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31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1612</v>
      </c>
      <c r="C46" s="7" t="s">
        <v>1613</v>
      </c>
      <c r="D46" s="24">
        <v>38339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2"/>
        <v>Xuất sắc</v>
      </c>
      <c r="J46" s="12">
        <v>90</v>
      </c>
      <c r="K46" s="31" t="str">
        <f t="shared" si="3"/>
        <v>Xuất sắc</v>
      </c>
    </row>
    <row r="47" spans="1:11" ht="18.75" customHeight="1" x14ac:dyDescent="0.25">
      <c r="A47" s="16">
        <v>35</v>
      </c>
      <c r="B47" s="23" t="s">
        <v>1529</v>
      </c>
      <c r="C47" s="7" t="s">
        <v>183</v>
      </c>
      <c r="D47" s="24">
        <v>38034</v>
      </c>
      <c r="E47" s="12">
        <v>67</v>
      </c>
      <c r="F47" s="12">
        <v>67</v>
      </c>
      <c r="G47" s="12">
        <v>67</v>
      </c>
      <c r="H47" s="12">
        <v>67</v>
      </c>
      <c r="I47" s="31" t="str">
        <f t="shared" si="2"/>
        <v>Khá</v>
      </c>
      <c r="J47" s="12">
        <v>67</v>
      </c>
      <c r="K47" s="31" t="str">
        <f t="shared" si="3"/>
        <v>Khá</v>
      </c>
    </row>
    <row r="48" spans="1:11" ht="18.75" customHeight="1" x14ac:dyDescent="0.25">
      <c r="A48" s="16">
        <v>36</v>
      </c>
      <c r="B48" s="23" t="s">
        <v>1580</v>
      </c>
      <c r="C48" s="7" t="s">
        <v>1581</v>
      </c>
      <c r="D48" s="24">
        <v>38268</v>
      </c>
      <c r="E48" s="12">
        <v>90</v>
      </c>
      <c r="F48" s="12">
        <v>80</v>
      </c>
      <c r="G48" s="12">
        <v>80</v>
      </c>
      <c r="H48" s="12">
        <v>80</v>
      </c>
      <c r="I48" s="31" t="str">
        <f t="shared" si="2"/>
        <v>Tốt</v>
      </c>
      <c r="J48" s="12">
        <v>80</v>
      </c>
      <c r="K48" s="31" t="str">
        <f t="shared" si="3"/>
        <v>Tốt</v>
      </c>
    </row>
    <row r="49" spans="1:11" ht="18.75" customHeight="1" x14ac:dyDescent="0.25">
      <c r="A49" s="16">
        <v>37</v>
      </c>
      <c r="B49" s="23" t="s">
        <v>1671</v>
      </c>
      <c r="C49" s="7" t="s">
        <v>1672</v>
      </c>
      <c r="D49" s="24">
        <v>38233</v>
      </c>
      <c r="E49" s="12">
        <v>90</v>
      </c>
      <c r="F49" s="12">
        <v>90</v>
      </c>
      <c r="G49" s="12">
        <v>90</v>
      </c>
      <c r="H49" s="12">
        <v>90</v>
      </c>
      <c r="I49" s="31" t="str">
        <f t="shared" si="2"/>
        <v>Xuất sắc</v>
      </c>
      <c r="J49" s="12">
        <v>90</v>
      </c>
      <c r="K49" s="31" t="str">
        <f t="shared" si="3"/>
        <v>Xuất sắc</v>
      </c>
    </row>
    <row r="50" spans="1:11" ht="18.75" customHeight="1" x14ac:dyDescent="0.25">
      <c r="A50" s="16">
        <v>38</v>
      </c>
      <c r="B50" s="23" t="s">
        <v>1588</v>
      </c>
      <c r="C50" s="7" t="s">
        <v>1589</v>
      </c>
      <c r="D50" s="24">
        <v>38243</v>
      </c>
      <c r="E50" s="12">
        <v>80</v>
      </c>
      <c r="F50" s="12">
        <v>80</v>
      </c>
      <c r="G50" s="12">
        <v>80</v>
      </c>
      <c r="H50" s="12">
        <v>80</v>
      </c>
      <c r="I50" s="31" t="str">
        <f t="shared" si="2"/>
        <v>Tốt</v>
      </c>
      <c r="J50" s="12">
        <v>80</v>
      </c>
      <c r="K50" s="31" t="str">
        <f t="shared" si="3"/>
        <v>Tốt</v>
      </c>
    </row>
    <row r="51" spans="1:11" ht="18.75" customHeight="1" x14ac:dyDescent="0.25">
      <c r="A51" s="16">
        <v>39</v>
      </c>
      <c r="B51" s="23" t="s">
        <v>1571</v>
      </c>
      <c r="C51" s="7" t="s">
        <v>1572</v>
      </c>
      <c r="D51" s="24">
        <v>38198</v>
      </c>
      <c r="E51" s="12">
        <v>80</v>
      </c>
      <c r="F51" s="12">
        <v>80</v>
      </c>
      <c r="G51" s="12">
        <v>80</v>
      </c>
      <c r="H51" s="12">
        <v>80</v>
      </c>
      <c r="I51" s="31" t="str">
        <f t="shared" si="2"/>
        <v>Tốt</v>
      </c>
      <c r="J51" s="12">
        <v>80</v>
      </c>
      <c r="K51" s="31" t="str">
        <f t="shared" si="3"/>
        <v>Tốt</v>
      </c>
    </row>
    <row r="52" spans="1:11" ht="18.75" customHeight="1" x14ac:dyDescent="0.25">
      <c r="A52" s="16">
        <v>40</v>
      </c>
      <c r="B52" s="23" t="s">
        <v>1579</v>
      </c>
      <c r="C52" s="7" t="s">
        <v>1505</v>
      </c>
      <c r="D52" s="24">
        <v>38052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2"/>
        <v>Xuất sắc</v>
      </c>
      <c r="J52" s="12">
        <v>90</v>
      </c>
      <c r="K52" s="31" t="str">
        <f t="shared" si="3"/>
        <v>Xuất sắc</v>
      </c>
    </row>
    <row r="53" spans="1:11" ht="18.75" customHeight="1" x14ac:dyDescent="0.25">
      <c r="A53" s="16">
        <v>41</v>
      </c>
      <c r="B53" s="23" t="s">
        <v>1586</v>
      </c>
      <c r="C53" s="7" t="s">
        <v>1587</v>
      </c>
      <c r="D53" s="24">
        <v>38203</v>
      </c>
      <c r="E53" s="12">
        <v>92</v>
      </c>
      <c r="F53" s="12">
        <v>92</v>
      </c>
      <c r="G53" s="12">
        <v>92</v>
      </c>
      <c r="H53" s="12">
        <v>92</v>
      </c>
      <c r="I53" s="31" t="str">
        <f t="shared" si="2"/>
        <v>Xuất sắc</v>
      </c>
      <c r="J53" s="12">
        <v>92</v>
      </c>
      <c r="K53" s="31" t="str">
        <f t="shared" si="3"/>
        <v>Xuất sắc</v>
      </c>
    </row>
    <row r="54" spans="1:11" ht="18.75" customHeight="1" x14ac:dyDescent="0.25">
      <c r="A54" s="16">
        <v>42</v>
      </c>
      <c r="B54" s="23" t="s">
        <v>1594</v>
      </c>
      <c r="C54" s="7" t="s">
        <v>1595</v>
      </c>
      <c r="D54" s="24">
        <v>37989</v>
      </c>
      <c r="E54" s="12">
        <v>92</v>
      </c>
      <c r="F54" s="12">
        <v>92</v>
      </c>
      <c r="G54" s="12">
        <v>92</v>
      </c>
      <c r="H54" s="12">
        <v>92</v>
      </c>
      <c r="I54" s="31" t="str">
        <f t="shared" si="2"/>
        <v>Xuất sắc</v>
      </c>
      <c r="J54" s="12">
        <v>92</v>
      </c>
      <c r="K54" s="31" t="str">
        <f t="shared" si="3"/>
        <v>Xuất sắc</v>
      </c>
    </row>
    <row r="55" spans="1:11" ht="18.75" customHeight="1" x14ac:dyDescent="0.25">
      <c r="A55" s="16">
        <v>43</v>
      </c>
      <c r="B55" s="23" t="s">
        <v>1628</v>
      </c>
      <c r="C55" s="7" t="s">
        <v>1629</v>
      </c>
      <c r="D55" s="24">
        <v>38267</v>
      </c>
      <c r="E55" s="12">
        <v>80</v>
      </c>
      <c r="F55" s="12">
        <v>80</v>
      </c>
      <c r="G55" s="12">
        <v>80</v>
      </c>
      <c r="H55" s="12">
        <v>80</v>
      </c>
      <c r="I55" s="31" t="str">
        <f t="shared" si="2"/>
        <v>Tốt</v>
      </c>
      <c r="J55" s="12">
        <v>80</v>
      </c>
      <c r="K55" s="31" t="str">
        <f t="shared" si="3"/>
        <v>Tốt</v>
      </c>
    </row>
    <row r="56" spans="1:11" ht="18.75" customHeight="1" x14ac:dyDescent="0.25">
      <c r="A56" s="16">
        <v>44</v>
      </c>
      <c r="B56" s="23" t="s">
        <v>1656</v>
      </c>
      <c r="C56" s="7" t="s">
        <v>1657</v>
      </c>
      <c r="D56" s="24">
        <v>38333</v>
      </c>
      <c r="E56" s="12">
        <v>80</v>
      </c>
      <c r="F56" s="12">
        <v>80</v>
      </c>
      <c r="G56" s="12">
        <v>80</v>
      </c>
      <c r="H56" s="12">
        <v>80</v>
      </c>
      <c r="I56" s="31" t="str">
        <f t="shared" si="2"/>
        <v>Tốt</v>
      </c>
      <c r="J56" s="12">
        <v>80</v>
      </c>
      <c r="K56" s="31" t="str">
        <f t="shared" si="3"/>
        <v>Tốt</v>
      </c>
    </row>
    <row r="57" spans="1:11" ht="18.75" customHeight="1" x14ac:dyDescent="0.25">
      <c r="A57" s="16">
        <v>45</v>
      </c>
      <c r="B57" s="23" t="s">
        <v>1535</v>
      </c>
      <c r="C57" s="7" t="s">
        <v>1536</v>
      </c>
      <c r="D57" s="24">
        <v>38238</v>
      </c>
      <c r="E57" s="12">
        <v>94</v>
      </c>
      <c r="F57" s="12">
        <v>94</v>
      </c>
      <c r="G57" s="12">
        <v>94</v>
      </c>
      <c r="H57" s="12">
        <v>94</v>
      </c>
      <c r="I57" s="31" t="str">
        <f t="shared" si="2"/>
        <v>Xuất sắc</v>
      </c>
      <c r="J57" s="12">
        <v>94</v>
      </c>
      <c r="K57" s="31" t="str">
        <f t="shared" si="3"/>
        <v>Xuất sắc</v>
      </c>
    </row>
    <row r="58" spans="1:11" ht="18.75" customHeight="1" x14ac:dyDescent="0.25">
      <c r="A58" s="16">
        <v>46</v>
      </c>
      <c r="B58" s="23" t="s">
        <v>1565</v>
      </c>
      <c r="C58" s="7" t="s">
        <v>1566</v>
      </c>
      <c r="D58" s="24">
        <v>38191</v>
      </c>
      <c r="E58" s="12">
        <v>90</v>
      </c>
      <c r="F58" s="12">
        <v>90</v>
      </c>
      <c r="G58" s="12">
        <v>90</v>
      </c>
      <c r="H58" s="12">
        <v>90</v>
      </c>
      <c r="I58" s="31" t="str">
        <f t="shared" si="2"/>
        <v>Xuất sắc</v>
      </c>
      <c r="J58" s="12">
        <v>90</v>
      </c>
      <c r="K58" s="31" t="str">
        <f t="shared" si="3"/>
        <v>Xuất sắc</v>
      </c>
    </row>
    <row r="59" spans="1:11" ht="18.75" customHeight="1" x14ac:dyDescent="0.25">
      <c r="A59" s="16">
        <v>47</v>
      </c>
      <c r="B59" s="23" t="s">
        <v>1618</v>
      </c>
      <c r="C59" s="7" t="s">
        <v>1619</v>
      </c>
      <c r="D59" s="24">
        <v>38339</v>
      </c>
      <c r="E59" s="12">
        <v>90</v>
      </c>
      <c r="F59" s="12">
        <v>90</v>
      </c>
      <c r="G59" s="12">
        <v>90</v>
      </c>
      <c r="H59" s="12">
        <v>90</v>
      </c>
      <c r="I59" s="31" t="str">
        <f t="shared" si="2"/>
        <v>Xuất sắc</v>
      </c>
      <c r="J59" s="12">
        <v>90</v>
      </c>
      <c r="K59" s="31" t="str">
        <f t="shared" si="3"/>
        <v>Xuất sắc</v>
      </c>
    </row>
    <row r="60" spans="1:11" ht="18.75" customHeight="1" x14ac:dyDescent="0.25">
      <c r="A60" s="16">
        <v>48</v>
      </c>
      <c r="B60" s="23" t="s">
        <v>1567</v>
      </c>
      <c r="C60" s="7" t="s">
        <v>1568</v>
      </c>
      <c r="D60" s="24">
        <v>38239</v>
      </c>
      <c r="E60" s="12">
        <v>90</v>
      </c>
      <c r="F60" s="12">
        <v>90</v>
      </c>
      <c r="G60" s="12">
        <v>90</v>
      </c>
      <c r="H60" s="12">
        <v>90</v>
      </c>
      <c r="I60" s="31" t="str">
        <f t="shared" si="2"/>
        <v>Xuất sắc</v>
      </c>
      <c r="J60" s="12">
        <v>90</v>
      </c>
      <c r="K60" s="31" t="str">
        <f t="shared" si="3"/>
        <v>Xuất sắc</v>
      </c>
    </row>
    <row r="61" spans="1:11" ht="18.75" customHeight="1" x14ac:dyDescent="0.25">
      <c r="A61" s="16">
        <v>49</v>
      </c>
      <c r="B61" s="23" t="s">
        <v>1626</v>
      </c>
      <c r="C61" s="7" t="s">
        <v>1627</v>
      </c>
      <c r="D61" s="24">
        <v>38044</v>
      </c>
      <c r="E61" s="12">
        <v>90</v>
      </c>
      <c r="F61" s="12">
        <v>90</v>
      </c>
      <c r="G61" s="12">
        <v>90</v>
      </c>
      <c r="H61" s="12">
        <v>90</v>
      </c>
      <c r="I61" s="31" t="str">
        <f t="shared" si="2"/>
        <v>Xuất sắc</v>
      </c>
      <c r="J61" s="12">
        <v>90</v>
      </c>
      <c r="K61" s="31" t="str">
        <f t="shared" si="3"/>
        <v>Xuất sắc</v>
      </c>
    </row>
    <row r="62" spans="1:11" ht="18.75" customHeight="1" x14ac:dyDescent="0.25">
      <c r="A62" s="16">
        <v>50</v>
      </c>
      <c r="B62" s="23" t="s">
        <v>1654</v>
      </c>
      <c r="C62" s="7" t="s">
        <v>1655</v>
      </c>
      <c r="D62" s="24">
        <v>38287</v>
      </c>
      <c r="E62" s="12">
        <v>70</v>
      </c>
      <c r="F62" s="12">
        <v>70</v>
      </c>
      <c r="G62" s="12">
        <v>70</v>
      </c>
      <c r="H62" s="12">
        <v>70</v>
      </c>
      <c r="I62" s="31" t="str">
        <f t="shared" si="2"/>
        <v>Khá</v>
      </c>
      <c r="J62" s="12">
        <v>70</v>
      </c>
      <c r="K62" s="31" t="str">
        <f t="shared" si="3"/>
        <v>Khá</v>
      </c>
    </row>
    <row r="63" spans="1:11" ht="18.75" customHeight="1" x14ac:dyDescent="0.25">
      <c r="A63" s="16">
        <v>51</v>
      </c>
      <c r="B63" s="23" t="s">
        <v>1542</v>
      </c>
      <c r="C63" s="7" t="s">
        <v>1543</v>
      </c>
      <c r="D63" s="24">
        <v>38005</v>
      </c>
      <c r="E63" s="12">
        <v>90</v>
      </c>
      <c r="F63" s="12">
        <v>90</v>
      </c>
      <c r="G63" s="12">
        <v>90</v>
      </c>
      <c r="H63" s="12">
        <v>90</v>
      </c>
      <c r="I63" s="31" t="str">
        <f t="shared" si="2"/>
        <v>Xuất sắc</v>
      </c>
      <c r="J63" s="12">
        <v>90</v>
      </c>
      <c r="K63" s="31" t="str">
        <f t="shared" si="3"/>
        <v>Xuất sắc</v>
      </c>
    </row>
    <row r="64" spans="1:11" ht="18.75" customHeight="1" x14ac:dyDescent="0.25">
      <c r="A64" s="16">
        <v>52</v>
      </c>
      <c r="B64" s="23" t="s">
        <v>1616</v>
      </c>
      <c r="C64" s="7" t="s">
        <v>1617</v>
      </c>
      <c r="D64" s="24">
        <v>38275</v>
      </c>
      <c r="E64" s="12">
        <v>90</v>
      </c>
      <c r="F64" s="12">
        <v>90</v>
      </c>
      <c r="G64" s="12">
        <v>90</v>
      </c>
      <c r="H64" s="12">
        <v>90</v>
      </c>
      <c r="I64" s="31" t="str">
        <f t="shared" si="2"/>
        <v>Xuất sắc</v>
      </c>
      <c r="J64" s="12">
        <v>90</v>
      </c>
      <c r="K64" s="31" t="str">
        <f t="shared" si="3"/>
        <v>Xuất sắc</v>
      </c>
    </row>
    <row r="65" spans="1:11" ht="18.75" customHeight="1" x14ac:dyDescent="0.25">
      <c r="A65" s="16">
        <v>53</v>
      </c>
      <c r="B65" s="23" t="s">
        <v>1549</v>
      </c>
      <c r="C65" s="7" t="s">
        <v>946</v>
      </c>
      <c r="D65" s="24">
        <v>38224</v>
      </c>
      <c r="E65" s="12">
        <v>85</v>
      </c>
      <c r="F65" s="12">
        <v>85</v>
      </c>
      <c r="G65" s="12">
        <v>85</v>
      </c>
      <c r="H65" s="12">
        <v>85</v>
      </c>
      <c r="I65" s="31" t="str">
        <f t="shared" si="2"/>
        <v>Tốt</v>
      </c>
      <c r="J65" s="12">
        <v>85</v>
      </c>
      <c r="K65" s="31" t="str">
        <f t="shared" si="3"/>
        <v>Tốt</v>
      </c>
    </row>
    <row r="66" spans="1:11" ht="18.75" customHeight="1" x14ac:dyDescent="0.25">
      <c r="A66" s="16">
        <v>54</v>
      </c>
      <c r="B66" s="23" t="s">
        <v>1592</v>
      </c>
      <c r="C66" s="7" t="s">
        <v>1593</v>
      </c>
      <c r="D66" s="24">
        <v>38126</v>
      </c>
      <c r="E66" s="12">
        <v>70</v>
      </c>
      <c r="F66" s="12">
        <v>80</v>
      </c>
      <c r="G66" s="12">
        <v>80</v>
      </c>
      <c r="H66" s="12">
        <v>80</v>
      </c>
      <c r="I66" s="31" t="str">
        <f t="shared" si="2"/>
        <v>Tốt</v>
      </c>
      <c r="J66" s="12">
        <v>80</v>
      </c>
      <c r="K66" s="31" t="str">
        <f t="shared" si="3"/>
        <v>Tốt</v>
      </c>
    </row>
    <row r="67" spans="1:11" ht="18.75" customHeight="1" x14ac:dyDescent="0.25">
      <c r="A67" s="16">
        <v>55</v>
      </c>
      <c r="B67" s="23" t="s">
        <v>1550</v>
      </c>
      <c r="C67" s="7" t="s">
        <v>1551</v>
      </c>
      <c r="D67" s="24">
        <v>38102</v>
      </c>
      <c r="E67" s="12">
        <v>70</v>
      </c>
      <c r="F67" s="12">
        <v>67</v>
      </c>
      <c r="G67" s="12">
        <v>67</v>
      </c>
      <c r="H67" s="12">
        <v>67</v>
      </c>
      <c r="I67" s="31" t="str">
        <f t="shared" si="2"/>
        <v>Khá</v>
      </c>
      <c r="J67" s="12">
        <v>67</v>
      </c>
      <c r="K67" s="31" t="str">
        <f t="shared" si="3"/>
        <v>Khá</v>
      </c>
    </row>
    <row r="68" spans="1:11" ht="18.75" customHeight="1" x14ac:dyDescent="0.25">
      <c r="A68" s="16">
        <v>56</v>
      </c>
      <c r="B68" s="23" t="s">
        <v>1540</v>
      </c>
      <c r="C68" s="7" t="s">
        <v>1541</v>
      </c>
      <c r="D68" s="24">
        <v>38159</v>
      </c>
      <c r="E68" s="12">
        <v>70</v>
      </c>
      <c r="F68" s="12">
        <v>70</v>
      </c>
      <c r="G68" s="12">
        <v>70</v>
      </c>
      <c r="H68" s="12">
        <v>70</v>
      </c>
      <c r="I68" s="31" t="str">
        <f t="shared" si="2"/>
        <v>Khá</v>
      </c>
      <c r="J68" s="12">
        <v>70</v>
      </c>
      <c r="K68" s="31" t="str">
        <f t="shared" si="3"/>
        <v>Khá</v>
      </c>
    </row>
    <row r="69" spans="1:11" ht="18.75" customHeight="1" x14ac:dyDescent="0.25">
      <c r="A69" s="16">
        <v>57</v>
      </c>
      <c r="B69" s="23" t="s">
        <v>1660</v>
      </c>
      <c r="C69" s="7" t="s">
        <v>1661</v>
      </c>
      <c r="D69" s="24">
        <v>38090</v>
      </c>
      <c r="E69" s="12">
        <v>90</v>
      </c>
      <c r="F69" s="12">
        <v>90</v>
      </c>
      <c r="G69" s="12">
        <v>90</v>
      </c>
      <c r="H69" s="12">
        <v>90</v>
      </c>
      <c r="I69" s="31" t="str">
        <f t="shared" si="2"/>
        <v>Xuất sắc</v>
      </c>
      <c r="J69" s="12">
        <v>90</v>
      </c>
      <c r="K69" s="31" t="str">
        <f t="shared" si="3"/>
        <v>Xuất sắc</v>
      </c>
    </row>
    <row r="70" spans="1:11" ht="18.75" customHeight="1" x14ac:dyDescent="0.25">
      <c r="A70" s="16">
        <v>58</v>
      </c>
      <c r="B70" s="23" t="s">
        <v>1652</v>
      </c>
      <c r="C70" s="7" t="s">
        <v>1653</v>
      </c>
      <c r="D70" s="24">
        <v>38041</v>
      </c>
      <c r="E70" s="12">
        <v>80</v>
      </c>
      <c r="F70" s="12">
        <v>80</v>
      </c>
      <c r="G70" s="12">
        <v>80</v>
      </c>
      <c r="H70" s="12">
        <v>80</v>
      </c>
      <c r="I70" s="31" t="str">
        <f t="shared" si="2"/>
        <v>Tốt</v>
      </c>
      <c r="J70" s="12">
        <v>80</v>
      </c>
      <c r="K70" s="31" t="str">
        <f t="shared" si="3"/>
        <v>Tốt</v>
      </c>
    </row>
    <row r="71" spans="1:11" ht="18.75" customHeight="1" x14ac:dyDescent="0.25">
      <c r="A71" s="16">
        <v>59</v>
      </c>
      <c r="B71" s="23" t="s">
        <v>1552</v>
      </c>
      <c r="C71" s="7" t="s">
        <v>1553</v>
      </c>
      <c r="D71" s="24">
        <v>38348</v>
      </c>
      <c r="E71" s="12">
        <v>80</v>
      </c>
      <c r="F71" s="12">
        <v>80</v>
      </c>
      <c r="G71" s="12">
        <v>80</v>
      </c>
      <c r="H71" s="12">
        <v>80</v>
      </c>
      <c r="I71" s="31" t="str">
        <f t="shared" si="2"/>
        <v>Tốt</v>
      </c>
      <c r="J71" s="12">
        <v>80</v>
      </c>
      <c r="K71" s="31" t="str">
        <f t="shared" si="3"/>
        <v>Tốt</v>
      </c>
    </row>
    <row r="72" spans="1:11" ht="18.75" customHeight="1" x14ac:dyDescent="0.25">
      <c r="A72" s="16">
        <v>60</v>
      </c>
      <c r="B72" s="23" t="s">
        <v>1634</v>
      </c>
      <c r="C72" s="7" t="s">
        <v>1635</v>
      </c>
      <c r="D72" s="24">
        <v>38068</v>
      </c>
      <c r="E72" s="12">
        <v>80</v>
      </c>
      <c r="F72" s="12">
        <v>80</v>
      </c>
      <c r="G72" s="12">
        <v>80</v>
      </c>
      <c r="H72" s="12">
        <v>80</v>
      </c>
      <c r="I72" s="31" t="str">
        <f t="shared" si="2"/>
        <v>Tốt</v>
      </c>
      <c r="J72" s="12">
        <v>80</v>
      </c>
      <c r="K72" s="31" t="str">
        <f t="shared" si="3"/>
        <v>Tốt</v>
      </c>
    </row>
    <row r="73" spans="1:11" ht="18.75" customHeight="1" x14ac:dyDescent="0.25">
      <c r="A73" s="16">
        <v>61</v>
      </c>
      <c r="B73" s="23" t="s">
        <v>1622</v>
      </c>
      <c r="C73" s="7" t="s">
        <v>1623</v>
      </c>
      <c r="D73" s="24">
        <v>38011</v>
      </c>
      <c r="E73" s="12">
        <v>90</v>
      </c>
      <c r="F73" s="12">
        <v>90</v>
      </c>
      <c r="G73" s="12">
        <v>90</v>
      </c>
      <c r="H73" s="12">
        <v>90</v>
      </c>
      <c r="I73" s="31" t="str">
        <f t="shared" si="2"/>
        <v>Xuất sắc</v>
      </c>
      <c r="J73" s="12">
        <v>90</v>
      </c>
      <c r="K73" s="31" t="str">
        <f t="shared" si="3"/>
        <v>Xuất sắc</v>
      </c>
    </row>
    <row r="74" spans="1:11" ht="18.75" customHeight="1" x14ac:dyDescent="0.25">
      <c r="A74" s="16">
        <v>62</v>
      </c>
      <c r="B74" s="23" t="s">
        <v>1667</v>
      </c>
      <c r="C74" s="7" t="s">
        <v>1668</v>
      </c>
      <c r="D74" s="24">
        <v>37969</v>
      </c>
      <c r="E74" s="12">
        <v>82</v>
      </c>
      <c r="F74" s="12">
        <v>82</v>
      </c>
      <c r="G74" s="12">
        <v>82</v>
      </c>
      <c r="H74" s="12">
        <v>82</v>
      </c>
      <c r="I74" s="31" t="str">
        <f t="shared" si="2"/>
        <v>Tốt</v>
      </c>
      <c r="J74" s="12">
        <v>82</v>
      </c>
      <c r="K74" s="31" t="str">
        <f t="shared" si="3"/>
        <v>Tốt</v>
      </c>
    </row>
    <row r="75" spans="1:11" ht="18.75" customHeight="1" x14ac:dyDescent="0.25">
      <c r="A75" s="16">
        <v>63</v>
      </c>
      <c r="B75" s="23" t="s">
        <v>1530</v>
      </c>
      <c r="C75" s="7" t="s">
        <v>219</v>
      </c>
      <c r="D75" s="24">
        <v>38035</v>
      </c>
      <c r="E75" s="12">
        <v>80</v>
      </c>
      <c r="F75" s="12">
        <v>77</v>
      </c>
      <c r="G75" s="12">
        <v>77</v>
      </c>
      <c r="H75" s="12">
        <v>77</v>
      </c>
      <c r="I75" s="31" t="str">
        <f t="shared" si="2"/>
        <v>Khá</v>
      </c>
      <c r="J75" s="12">
        <v>77</v>
      </c>
      <c r="K75" s="31" t="str">
        <f t="shared" si="3"/>
        <v>Khá</v>
      </c>
    </row>
    <row r="76" spans="1:11" ht="18.75" customHeight="1" x14ac:dyDescent="0.25">
      <c r="A76" s="16">
        <v>64</v>
      </c>
      <c r="B76" s="23" t="s">
        <v>1610</v>
      </c>
      <c r="C76" s="7" t="s">
        <v>1611</v>
      </c>
      <c r="D76" s="24">
        <v>38101</v>
      </c>
      <c r="E76" s="12">
        <v>80</v>
      </c>
      <c r="F76" s="12">
        <v>80</v>
      </c>
      <c r="G76" s="12">
        <v>80</v>
      </c>
      <c r="H76" s="12">
        <v>80</v>
      </c>
      <c r="I76" s="31" t="str">
        <f t="shared" si="2"/>
        <v>Tốt</v>
      </c>
      <c r="J76" s="12">
        <v>80</v>
      </c>
      <c r="K76" s="31" t="str">
        <f t="shared" si="3"/>
        <v>Tốt</v>
      </c>
    </row>
    <row r="77" spans="1:11" ht="18.75" customHeight="1" x14ac:dyDescent="0.25">
      <c r="A77" s="16">
        <v>65</v>
      </c>
      <c r="B77" s="23" t="s">
        <v>1600</v>
      </c>
      <c r="C77" s="7" t="s">
        <v>1601</v>
      </c>
      <c r="D77" s="24">
        <v>38123</v>
      </c>
      <c r="E77" s="12">
        <v>92</v>
      </c>
      <c r="F77" s="12">
        <v>92</v>
      </c>
      <c r="G77" s="12">
        <v>92</v>
      </c>
      <c r="H77" s="12">
        <v>92</v>
      </c>
      <c r="I77" s="31" t="str">
        <f t="shared" ref="I77:I92" si="4">IF(H77&gt;=90,"Xuất sắc",IF(H77&gt;=80,"Tốt", IF(H77&gt;=65,"Khá",IF(H77&gt;=50,"Trung bình", IF(H77&gt;=35, "Yếu", "Kém")))))</f>
        <v>Xuất sắc</v>
      </c>
      <c r="J77" s="12">
        <v>92</v>
      </c>
      <c r="K77" s="31" t="str">
        <f t="shared" ref="K77:K92" si="5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6">
        <v>66</v>
      </c>
      <c r="B78" s="23" t="s">
        <v>1644</v>
      </c>
      <c r="C78" s="7" t="s">
        <v>1645</v>
      </c>
      <c r="D78" s="24">
        <v>38297</v>
      </c>
      <c r="E78" s="12">
        <v>70</v>
      </c>
      <c r="F78" s="12">
        <v>70</v>
      </c>
      <c r="G78" s="12">
        <v>70</v>
      </c>
      <c r="H78" s="12">
        <v>70</v>
      </c>
      <c r="I78" s="31" t="str">
        <f t="shared" si="4"/>
        <v>Khá</v>
      </c>
      <c r="J78" s="12">
        <v>70</v>
      </c>
      <c r="K78" s="31" t="str">
        <f t="shared" si="5"/>
        <v>Khá</v>
      </c>
    </row>
    <row r="79" spans="1:11" ht="18.75" customHeight="1" x14ac:dyDescent="0.25">
      <c r="A79" s="16">
        <v>67</v>
      </c>
      <c r="B79" s="23" t="s">
        <v>1531</v>
      </c>
      <c r="C79" s="7" t="s">
        <v>1532</v>
      </c>
      <c r="D79" s="24">
        <v>38309</v>
      </c>
      <c r="E79" s="12">
        <v>90</v>
      </c>
      <c r="F79" s="12">
        <v>90</v>
      </c>
      <c r="G79" s="12">
        <v>90</v>
      </c>
      <c r="H79" s="12">
        <v>90</v>
      </c>
      <c r="I79" s="31" t="str">
        <f t="shared" si="4"/>
        <v>Xuất sắc</v>
      </c>
      <c r="J79" s="12">
        <v>90</v>
      </c>
      <c r="K79" s="31" t="str">
        <f t="shared" si="5"/>
        <v>Xuất sắc</v>
      </c>
    </row>
    <row r="80" spans="1:11" ht="18.75" customHeight="1" x14ac:dyDescent="0.25">
      <c r="A80" s="16">
        <v>68</v>
      </c>
      <c r="B80" s="23" t="s">
        <v>1632</v>
      </c>
      <c r="C80" s="7" t="s">
        <v>1633</v>
      </c>
      <c r="D80" s="24">
        <v>38011</v>
      </c>
      <c r="E80" s="12">
        <v>82</v>
      </c>
      <c r="F80" s="12">
        <v>82</v>
      </c>
      <c r="G80" s="12">
        <v>82</v>
      </c>
      <c r="H80" s="12">
        <v>82</v>
      </c>
      <c r="I80" s="31" t="str">
        <f t="shared" si="4"/>
        <v>Tốt</v>
      </c>
      <c r="J80" s="12">
        <v>82</v>
      </c>
      <c r="K80" s="31" t="str">
        <f t="shared" si="5"/>
        <v>Tốt</v>
      </c>
    </row>
    <row r="81" spans="1:11" ht="18.75" customHeight="1" x14ac:dyDescent="0.25">
      <c r="A81" s="16">
        <v>69</v>
      </c>
      <c r="B81" s="23" t="s">
        <v>1598</v>
      </c>
      <c r="C81" s="7" t="s">
        <v>1599</v>
      </c>
      <c r="D81" s="24">
        <v>38175</v>
      </c>
      <c r="E81" s="12">
        <v>90</v>
      </c>
      <c r="F81" s="12">
        <v>90</v>
      </c>
      <c r="G81" s="12">
        <v>90</v>
      </c>
      <c r="H81" s="12">
        <v>90</v>
      </c>
      <c r="I81" s="31" t="str">
        <f t="shared" si="4"/>
        <v>Xuất sắc</v>
      </c>
      <c r="J81" s="12">
        <v>90</v>
      </c>
      <c r="K81" s="31" t="str">
        <f t="shared" si="5"/>
        <v>Xuất sắc</v>
      </c>
    </row>
    <row r="82" spans="1:11" ht="18.75" customHeight="1" x14ac:dyDescent="0.25">
      <c r="A82" s="16">
        <v>70</v>
      </c>
      <c r="B82" s="23" t="s">
        <v>1533</v>
      </c>
      <c r="C82" s="7" t="s">
        <v>1534</v>
      </c>
      <c r="D82" s="24">
        <v>38221</v>
      </c>
      <c r="E82" s="12">
        <v>90</v>
      </c>
      <c r="F82" s="12">
        <v>90</v>
      </c>
      <c r="G82" s="12">
        <v>90</v>
      </c>
      <c r="H82" s="12">
        <v>90</v>
      </c>
      <c r="I82" s="31" t="str">
        <f t="shared" si="4"/>
        <v>Xuất sắc</v>
      </c>
      <c r="J82" s="12">
        <v>90</v>
      </c>
      <c r="K82" s="31" t="str">
        <f t="shared" si="5"/>
        <v>Xuất sắc</v>
      </c>
    </row>
    <row r="83" spans="1:11" ht="18.75" customHeight="1" x14ac:dyDescent="0.25">
      <c r="A83" s="16">
        <v>71</v>
      </c>
      <c r="B83" s="23" t="s">
        <v>1642</v>
      </c>
      <c r="C83" s="7" t="s">
        <v>1643</v>
      </c>
      <c r="D83" s="24">
        <v>38290</v>
      </c>
      <c r="E83" s="12">
        <v>90</v>
      </c>
      <c r="F83" s="12">
        <v>90</v>
      </c>
      <c r="G83" s="12">
        <v>90</v>
      </c>
      <c r="H83" s="12">
        <v>90</v>
      </c>
      <c r="I83" s="31" t="str">
        <f t="shared" si="4"/>
        <v>Xuất sắc</v>
      </c>
      <c r="J83" s="12">
        <v>90</v>
      </c>
      <c r="K83" s="31" t="str">
        <f t="shared" si="5"/>
        <v>Xuất sắc</v>
      </c>
    </row>
    <row r="84" spans="1:11" ht="18.75" customHeight="1" x14ac:dyDescent="0.25">
      <c r="A84" s="16">
        <v>72</v>
      </c>
      <c r="B84" s="23" t="s">
        <v>1590</v>
      </c>
      <c r="C84" s="7" t="s">
        <v>1591</v>
      </c>
      <c r="D84" s="24">
        <v>38100</v>
      </c>
      <c r="E84" s="12">
        <v>90</v>
      </c>
      <c r="F84" s="12">
        <v>80</v>
      </c>
      <c r="G84" s="12">
        <v>80</v>
      </c>
      <c r="H84" s="12">
        <v>80</v>
      </c>
      <c r="I84" s="31" t="str">
        <f t="shared" si="4"/>
        <v>Tốt</v>
      </c>
      <c r="J84" s="12">
        <v>80</v>
      </c>
      <c r="K84" s="31" t="str">
        <f t="shared" si="5"/>
        <v>Tốt</v>
      </c>
    </row>
    <row r="85" spans="1:11" ht="18.75" customHeight="1" x14ac:dyDescent="0.25">
      <c r="A85" s="16">
        <v>73</v>
      </c>
      <c r="B85" s="23" t="s">
        <v>1604</v>
      </c>
      <c r="C85" s="7" t="s">
        <v>1605</v>
      </c>
      <c r="D85" s="24">
        <v>38247</v>
      </c>
      <c r="E85" s="12">
        <v>90</v>
      </c>
      <c r="F85" s="12">
        <v>90</v>
      </c>
      <c r="G85" s="12">
        <v>90</v>
      </c>
      <c r="H85" s="12">
        <v>90</v>
      </c>
      <c r="I85" s="31" t="str">
        <f t="shared" si="4"/>
        <v>Xuất sắc</v>
      </c>
      <c r="J85" s="12">
        <v>90</v>
      </c>
      <c r="K85" s="31" t="str">
        <f t="shared" si="5"/>
        <v>Xuất sắc</v>
      </c>
    </row>
    <row r="86" spans="1:11" ht="18.75" customHeight="1" x14ac:dyDescent="0.25">
      <c r="A86" s="16">
        <v>74</v>
      </c>
      <c r="B86" s="23" t="s">
        <v>1669</v>
      </c>
      <c r="C86" s="7" t="s">
        <v>1670</v>
      </c>
      <c r="D86" s="24">
        <v>38087</v>
      </c>
      <c r="E86" s="12">
        <v>87</v>
      </c>
      <c r="F86" s="12">
        <v>87</v>
      </c>
      <c r="G86" s="12">
        <v>87</v>
      </c>
      <c r="H86" s="12">
        <v>87</v>
      </c>
      <c r="I86" s="31" t="str">
        <f t="shared" si="4"/>
        <v>Tốt</v>
      </c>
      <c r="J86" s="12">
        <v>87</v>
      </c>
      <c r="K86" s="31" t="str">
        <f t="shared" si="5"/>
        <v>Tốt</v>
      </c>
    </row>
    <row r="87" spans="1:11" ht="18.75" customHeight="1" x14ac:dyDescent="0.25">
      <c r="A87" s="16">
        <v>75</v>
      </c>
      <c r="B87" s="23" t="s">
        <v>1559</v>
      </c>
      <c r="C87" s="7" t="s">
        <v>1560</v>
      </c>
      <c r="D87" s="24">
        <v>38128</v>
      </c>
      <c r="E87" s="12">
        <v>70</v>
      </c>
      <c r="F87" s="12">
        <v>67</v>
      </c>
      <c r="G87" s="12">
        <v>67</v>
      </c>
      <c r="H87" s="12">
        <v>67</v>
      </c>
      <c r="I87" s="31" t="str">
        <f t="shared" si="4"/>
        <v>Khá</v>
      </c>
      <c r="J87" s="12">
        <v>67</v>
      </c>
      <c r="K87" s="31" t="str">
        <f t="shared" si="5"/>
        <v>Khá</v>
      </c>
    </row>
    <row r="88" spans="1:11" ht="18.75" customHeight="1" x14ac:dyDescent="0.25">
      <c r="A88" s="16">
        <v>76</v>
      </c>
      <c r="B88" s="23" t="s">
        <v>1662</v>
      </c>
      <c r="C88" s="7" t="s">
        <v>1663</v>
      </c>
      <c r="D88" s="24">
        <v>38288</v>
      </c>
      <c r="E88" s="12">
        <v>92</v>
      </c>
      <c r="F88" s="12">
        <v>92</v>
      </c>
      <c r="G88" s="12">
        <v>92</v>
      </c>
      <c r="H88" s="12">
        <v>92</v>
      </c>
      <c r="I88" s="31" t="str">
        <f t="shared" si="4"/>
        <v>Xuất sắc</v>
      </c>
      <c r="J88" s="12">
        <v>92</v>
      </c>
      <c r="K88" s="31" t="str">
        <f t="shared" si="5"/>
        <v>Xuất sắc</v>
      </c>
    </row>
    <row r="89" spans="1:11" ht="18.75" customHeight="1" x14ac:dyDescent="0.25">
      <c r="A89" s="16">
        <v>77</v>
      </c>
      <c r="B89" s="23" t="s">
        <v>1646</v>
      </c>
      <c r="C89" s="7" t="s">
        <v>509</v>
      </c>
      <c r="D89" s="24">
        <v>38328</v>
      </c>
      <c r="E89" s="12">
        <v>90</v>
      </c>
      <c r="F89" s="12">
        <v>90</v>
      </c>
      <c r="G89" s="12">
        <v>90</v>
      </c>
      <c r="H89" s="12">
        <v>90</v>
      </c>
      <c r="I89" s="31" t="str">
        <f t="shared" si="4"/>
        <v>Xuất sắc</v>
      </c>
      <c r="J89" s="12">
        <v>90</v>
      </c>
      <c r="K89" s="31" t="str">
        <f t="shared" si="5"/>
        <v>Xuất sắc</v>
      </c>
    </row>
    <row r="90" spans="1:11" ht="18.75" customHeight="1" x14ac:dyDescent="0.25">
      <c r="A90" s="16">
        <v>78</v>
      </c>
      <c r="B90" s="23" t="s">
        <v>1575</v>
      </c>
      <c r="C90" s="7" t="s">
        <v>1576</v>
      </c>
      <c r="D90" s="24">
        <v>37996</v>
      </c>
      <c r="E90" s="12">
        <v>90</v>
      </c>
      <c r="F90" s="12">
        <v>90</v>
      </c>
      <c r="G90" s="12">
        <v>90</v>
      </c>
      <c r="H90" s="12">
        <v>90</v>
      </c>
      <c r="I90" s="31" t="str">
        <f t="shared" si="4"/>
        <v>Xuất sắc</v>
      </c>
      <c r="J90" s="12">
        <v>90</v>
      </c>
      <c r="K90" s="31" t="str">
        <f t="shared" si="5"/>
        <v>Xuất sắc</v>
      </c>
    </row>
    <row r="91" spans="1:11" ht="18.75" customHeight="1" x14ac:dyDescent="0.25">
      <c r="A91" s="16">
        <v>79</v>
      </c>
      <c r="B91" s="23" t="s">
        <v>1608</v>
      </c>
      <c r="C91" s="7" t="s">
        <v>1609</v>
      </c>
      <c r="D91" s="24">
        <v>38310</v>
      </c>
      <c r="E91" s="12">
        <v>86</v>
      </c>
      <c r="F91" s="12">
        <v>86</v>
      </c>
      <c r="G91" s="12">
        <v>86</v>
      </c>
      <c r="H91" s="12">
        <v>86</v>
      </c>
      <c r="I91" s="31" t="str">
        <f t="shared" si="4"/>
        <v>Tốt</v>
      </c>
      <c r="J91" s="12">
        <v>86</v>
      </c>
      <c r="K91" s="31" t="str">
        <f t="shared" si="5"/>
        <v>Tốt</v>
      </c>
    </row>
    <row r="92" spans="1:11" ht="18.75" customHeight="1" x14ac:dyDescent="0.25">
      <c r="A92" s="16">
        <v>80</v>
      </c>
      <c r="B92" s="23" t="s">
        <v>1526</v>
      </c>
      <c r="C92" s="7" t="s">
        <v>854</v>
      </c>
      <c r="D92" s="24">
        <v>38046</v>
      </c>
      <c r="E92" s="12">
        <v>77</v>
      </c>
      <c r="F92" s="12">
        <v>77</v>
      </c>
      <c r="G92" s="12">
        <v>77</v>
      </c>
      <c r="H92" s="12">
        <v>77</v>
      </c>
      <c r="I92" s="31" t="str">
        <f t="shared" si="4"/>
        <v>Khá</v>
      </c>
      <c r="J92" s="12">
        <v>77</v>
      </c>
      <c r="K92" s="31" t="str">
        <f t="shared" si="5"/>
        <v>Khá</v>
      </c>
    </row>
    <row r="94" spans="1:11" ht="18.75" customHeight="1" x14ac:dyDescent="0.2">
      <c r="A94" s="52" t="s">
        <v>1974</v>
      </c>
      <c r="B94" s="52"/>
      <c r="C94" s="52"/>
    </row>
  </sheetData>
  <sortState xmlns:xlrd2="http://schemas.microsoft.com/office/spreadsheetml/2017/richdata2" ref="A13:K92">
    <sortCondition ref="C13:C92"/>
  </sortState>
  <mergeCells count="16">
    <mergeCell ref="A94:C9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92">
    <cfRule type="duplicateValues" dxfId="123" priority="1"/>
    <cfRule type="duplicateValues" dxfId="122" priority="2"/>
    <cfRule type="duplicateValues" dxfId="121" priority="3"/>
    <cfRule type="duplicateValues" dxfId="120" priority="4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F156-665C-49F2-9B57-CEF995E5AF0F}">
  <sheetPr codeName="Sheet15"/>
  <dimension ref="A1:K93"/>
  <sheetViews>
    <sheetView topLeftCell="A5" workbookViewId="0">
      <selection activeCell="E10" sqref="E10:G12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1732</v>
      </c>
      <c r="C13" s="7" t="s">
        <v>1733</v>
      </c>
      <c r="D13" s="24">
        <v>38278</v>
      </c>
      <c r="E13" s="12">
        <v>92</v>
      </c>
      <c r="F13" s="12">
        <v>92</v>
      </c>
      <c r="G13" s="12">
        <v>92</v>
      </c>
      <c r="H13" s="12">
        <v>92</v>
      </c>
      <c r="I13" s="25" t="str">
        <f t="shared" ref="I13:I44" si="0">IF(H13&gt;=90,"Xuất sắc",IF(H13&gt;=80,"Tốt", IF(H13&gt;=65,"Khá",IF(H13&gt;=50,"Trung bình", IF(H13&gt;=35, "Yếu", "Kém")))))</f>
        <v>Xuất sắc</v>
      </c>
      <c r="J13" s="12">
        <v>92</v>
      </c>
      <c r="K13" s="25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1691</v>
      </c>
      <c r="C14" s="7" t="s">
        <v>1692</v>
      </c>
      <c r="D14" s="24">
        <v>38097</v>
      </c>
      <c r="E14" s="12">
        <v>70</v>
      </c>
      <c r="F14" s="12">
        <v>80</v>
      </c>
      <c r="G14" s="12">
        <v>80</v>
      </c>
      <c r="H14" s="12">
        <v>80</v>
      </c>
      <c r="I14" s="25" t="str">
        <f t="shared" si="0"/>
        <v>Tốt</v>
      </c>
      <c r="J14" s="12">
        <v>80</v>
      </c>
      <c r="K14" s="25" t="str">
        <f t="shared" si="1"/>
        <v>Tốt</v>
      </c>
    </row>
    <row r="15" spans="1:11" ht="18.75" customHeight="1" x14ac:dyDescent="0.25">
      <c r="A15" s="16">
        <v>3</v>
      </c>
      <c r="B15" s="23" t="s">
        <v>1708</v>
      </c>
      <c r="C15" s="7" t="s">
        <v>1709</v>
      </c>
      <c r="D15" s="24">
        <v>38004</v>
      </c>
      <c r="E15" s="12">
        <v>70</v>
      </c>
      <c r="F15" s="12">
        <v>80</v>
      </c>
      <c r="G15" s="12">
        <v>80</v>
      </c>
      <c r="H15" s="12">
        <v>80</v>
      </c>
      <c r="I15" s="25" t="str">
        <f t="shared" si="0"/>
        <v>Tốt</v>
      </c>
      <c r="J15" s="12">
        <v>80</v>
      </c>
      <c r="K15" s="25" t="str">
        <f t="shared" si="1"/>
        <v>Tốt</v>
      </c>
    </row>
    <row r="16" spans="1:11" ht="18.75" customHeight="1" x14ac:dyDescent="0.25">
      <c r="A16" s="16">
        <v>4</v>
      </c>
      <c r="B16" s="23" t="s">
        <v>1728</v>
      </c>
      <c r="C16" s="7" t="s">
        <v>1729</v>
      </c>
      <c r="D16" s="24">
        <v>38002</v>
      </c>
      <c r="E16" s="12">
        <v>100</v>
      </c>
      <c r="F16" s="12">
        <v>100</v>
      </c>
      <c r="G16" s="12">
        <v>100</v>
      </c>
      <c r="H16" s="12">
        <v>100</v>
      </c>
      <c r="I16" s="25" t="str">
        <f t="shared" si="0"/>
        <v>Xuất sắc</v>
      </c>
      <c r="J16" s="12">
        <v>100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1798</v>
      </c>
      <c r="C17" s="7" t="s">
        <v>1799</v>
      </c>
      <c r="D17" s="24">
        <v>38051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1742</v>
      </c>
      <c r="C18" s="7" t="s">
        <v>1743</v>
      </c>
      <c r="D18" s="24">
        <v>38143</v>
      </c>
      <c r="E18" s="12">
        <v>96</v>
      </c>
      <c r="F18" s="12">
        <v>96</v>
      </c>
      <c r="G18" s="12">
        <v>96</v>
      </c>
      <c r="H18" s="12">
        <v>96</v>
      </c>
      <c r="I18" s="25" t="str">
        <f t="shared" si="0"/>
        <v>Xuất sắc</v>
      </c>
      <c r="J18" s="12">
        <v>96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1748</v>
      </c>
      <c r="C19" s="7" t="s">
        <v>1749</v>
      </c>
      <c r="D19" s="24">
        <v>38166</v>
      </c>
      <c r="E19" s="12">
        <v>80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1766</v>
      </c>
      <c r="C20" s="7" t="s">
        <v>1767</v>
      </c>
      <c r="D20" s="24">
        <v>38069</v>
      </c>
      <c r="E20" s="12">
        <v>92</v>
      </c>
      <c r="F20" s="12">
        <v>92</v>
      </c>
      <c r="G20" s="12">
        <v>92</v>
      </c>
      <c r="H20" s="12">
        <v>92</v>
      </c>
      <c r="I20" s="25" t="str">
        <f t="shared" si="0"/>
        <v>Xuất sắc</v>
      </c>
      <c r="J20" s="12">
        <v>92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1825</v>
      </c>
      <c r="C21" s="7" t="s">
        <v>1826</v>
      </c>
      <c r="D21" s="24">
        <v>38183</v>
      </c>
      <c r="E21" s="12">
        <v>73</v>
      </c>
      <c r="F21" s="12">
        <v>73</v>
      </c>
      <c r="G21" s="12">
        <v>73</v>
      </c>
      <c r="H21" s="12">
        <v>73</v>
      </c>
      <c r="I21" s="25" t="str">
        <f t="shared" si="0"/>
        <v>Khá</v>
      </c>
      <c r="J21" s="12">
        <v>73</v>
      </c>
      <c r="K21" s="25" t="str">
        <f t="shared" si="1"/>
        <v>Khá</v>
      </c>
    </row>
    <row r="22" spans="1:11" ht="18.75" customHeight="1" x14ac:dyDescent="0.25">
      <c r="A22" s="16">
        <v>10</v>
      </c>
      <c r="B22" s="23" t="s">
        <v>1734</v>
      </c>
      <c r="C22" s="7" t="s">
        <v>1735</v>
      </c>
      <c r="D22" s="24">
        <v>38047</v>
      </c>
      <c r="E22" s="12">
        <v>100</v>
      </c>
      <c r="F22" s="12">
        <v>100</v>
      </c>
      <c r="G22" s="12">
        <v>100</v>
      </c>
      <c r="H22" s="12">
        <v>100</v>
      </c>
      <c r="I22" s="25" t="str">
        <f t="shared" si="0"/>
        <v>Xuất sắc</v>
      </c>
      <c r="J22" s="12">
        <v>100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1776</v>
      </c>
      <c r="C23" s="7" t="s">
        <v>1777</v>
      </c>
      <c r="D23" s="24">
        <v>38315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1761</v>
      </c>
      <c r="C24" s="7" t="s">
        <v>1762</v>
      </c>
      <c r="D24" s="24">
        <v>38262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1778</v>
      </c>
      <c r="C25" s="7" t="s">
        <v>1779</v>
      </c>
      <c r="D25" s="24">
        <v>38311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1772</v>
      </c>
      <c r="C26" s="7" t="s">
        <v>1773</v>
      </c>
      <c r="D26" s="24">
        <v>38288</v>
      </c>
      <c r="E26" s="12">
        <v>80</v>
      </c>
      <c r="F26" s="12">
        <v>80</v>
      </c>
      <c r="G26" s="12">
        <v>80</v>
      </c>
      <c r="H26" s="12">
        <v>80</v>
      </c>
      <c r="I26" s="25" t="str">
        <f t="shared" si="0"/>
        <v>Tốt</v>
      </c>
      <c r="J26" s="12">
        <v>80</v>
      </c>
      <c r="K26" s="25" t="str">
        <f t="shared" si="1"/>
        <v>Tốt</v>
      </c>
    </row>
    <row r="27" spans="1:11" ht="18.75" customHeight="1" x14ac:dyDescent="0.25">
      <c r="A27" s="16">
        <v>15</v>
      </c>
      <c r="B27" s="23" t="s">
        <v>1800</v>
      </c>
      <c r="C27" s="7" t="s">
        <v>1801</v>
      </c>
      <c r="D27" s="24">
        <v>38238</v>
      </c>
      <c r="E27" s="12">
        <v>92</v>
      </c>
      <c r="F27" s="12">
        <v>92</v>
      </c>
      <c r="G27" s="12">
        <v>92</v>
      </c>
      <c r="H27" s="12">
        <v>92</v>
      </c>
      <c r="I27" s="25" t="str">
        <f t="shared" si="0"/>
        <v>Xuất sắc</v>
      </c>
      <c r="J27" s="12">
        <v>92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1809</v>
      </c>
      <c r="C28" s="7" t="s">
        <v>1810</v>
      </c>
      <c r="D28" s="24">
        <v>37622</v>
      </c>
      <c r="E28" s="12">
        <v>80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1803</v>
      </c>
      <c r="C29" s="7" t="s">
        <v>1804</v>
      </c>
      <c r="D29" s="24">
        <v>38303</v>
      </c>
      <c r="E29" s="12">
        <v>80</v>
      </c>
      <c r="F29" s="12">
        <v>80</v>
      </c>
      <c r="G29" s="12">
        <v>80</v>
      </c>
      <c r="H29" s="12">
        <v>80</v>
      </c>
      <c r="I29" s="25" t="str">
        <f t="shared" si="0"/>
        <v>Tốt</v>
      </c>
      <c r="J29" s="12">
        <v>80</v>
      </c>
      <c r="K29" s="25" t="str">
        <f t="shared" si="1"/>
        <v>Tốt</v>
      </c>
    </row>
    <row r="30" spans="1:11" ht="18.75" customHeight="1" x14ac:dyDescent="0.25">
      <c r="A30" s="16">
        <v>18</v>
      </c>
      <c r="B30" s="23" t="s">
        <v>1790</v>
      </c>
      <c r="C30" s="7" t="s">
        <v>1791</v>
      </c>
      <c r="D30" s="24">
        <v>38033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1802</v>
      </c>
      <c r="C31" s="7" t="s">
        <v>706</v>
      </c>
      <c r="D31" s="24">
        <v>38115</v>
      </c>
      <c r="E31" s="12">
        <v>67</v>
      </c>
      <c r="F31" s="12">
        <v>77</v>
      </c>
      <c r="G31" s="12">
        <v>77</v>
      </c>
      <c r="H31" s="12">
        <v>77</v>
      </c>
      <c r="I31" s="25" t="str">
        <f t="shared" si="0"/>
        <v>Khá</v>
      </c>
      <c r="J31" s="12">
        <v>77</v>
      </c>
      <c r="K31" s="25" t="str">
        <f t="shared" si="1"/>
        <v>Khá</v>
      </c>
    </row>
    <row r="32" spans="1:11" ht="18.75" customHeight="1" x14ac:dyDescent="0.25">
      <c r="A32" s="16">
        <v>20</v>
      </c>
      <c r="B32" s="23" t="s">
        <v>1685</v>
      </c>
      <c r="C32" s="7" t="s">
        <v>1686</v>
      </c>
      <c r="D32" s="24">
        <v>38325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1750</v>
      </c>
      <c r="C33" s="7" t="s">
        <v>1751</v>
      </c>
      <c r="D33" s="24">
        <v>38304</v>
      </c>
      <c r="E33" s="12">
        <v>92</v>
      </c>
      <c r="F33" s="12">
        <v>94</v>
      </c>
      <c r="G33" s="12">
        <v>94</v>
      </c>
      <c r="H33" s="12">
        <v>94</v>
      </c>
      <c r="I33" s="25" t="str">
        <f t="shared" si="0"/>
        <v>Xuất sắc</v>
      </c>
      <c r="J33" s="12">
        <v>94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1792</v>
      </c>
      <c r="C34" s="7" t="s">
        <v>1793</v>
      </c>
      <c r="D34" s="24">
        <v>38099</v>
      </c>
      <c r="E34" s="12">
        <v>80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1700</v>
      </c>
      <c r="C35" s="7" t="s">
        <v>1701</v>
      </c>
      <c r="D35" s="24">
        <v>38202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1807</v>
      </c>
      <c r="C36" s="7" t="s">
        <v>1808</v>
      </c>
      <c r="D36" s="24">
        <v>38234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1689</v>
      </c>
      <c r="C37" s="7" t="s">
        <v>1690</v>
      </c>
      <c r="D37" s="24">
        <v>38150</v>
      </c>
      <c r="E37" s="12">
        <v>92</v>
      </c>
      <c r="F37" s="12">
        <v>92</v>
      </c>
      <c r="G37" s="12">
        <v>92</v>
      </c>
      <c r="H37" s="12">
        <v>92</v>
      </c>
      <c r="I37" s="25" t="str">
        <f t="shared" si="0"/>
        <v>Xuất sắc</v>
      </c>
      <c r="J37" s="12">
        <v>92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1710</v>
      </c>
      <c r="C38" s="7" t="s">
        <v>1711</v>
      </c>
      <c r="D38" s="24">
        <v>38214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1675</v>
      </c>
      <c r="C39" s="7" t="s">
        <v>1676</v>
      </c>
      <c r="D39" s="24">
        <v>38108</v>
      </c>
      <c r="E39" s="12">
        <v>80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1805</v>
      </c>
      <c r="C40" s="7" t="s">
        <v>1806</v>
      </c>
      <c r="D40" s="24">
        <v>38095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1704</v>
      </c>
      <c r="C41" s="7" t="s">
        <v>1705</v>
      </c>
      <c r="D41" s="24">
        <v>38013</v>
      </c>
      <c r="E41" s="12">
        <v>92</v>
      </c>
      <c r="F41" s="12">
        <v>92</v>
      </c>
      <c r="G41" s="12">
        <v>92</v>
      </c>
      <c r="H41" s="12">
        <v>92</v>
      </c>
      <c r="I41" s="25" t="str">
        <f t="shared" si="0"/>
        <v>Xuất sắc</v>
      </c>
      <c r="J41" s="12">
        <v>92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1759</v>
      </c>
      <c r="C42" s="7" t="s">
        <v>1760</v>
      </c>
      <c r="D42" s="24">
        <v>38343</v>
      </c>
      <c r="E42" s="12">
        <v>80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1679</v>
      </c>
      <c r="C43" s="7" t="s">
        <v>1680</v>
      </c>
      <c r="D43" s="24">
        <v>38107</v>
      </c>
      <c r="E43" s="12">
        <v>92</v>
      </c>
      <c r="F43" s="12">
        <v>92</v>
      </c>
      <c r="G43" s="12">
        <v>92</v>
      </c>
      <c r="H43" s="12">
        <v>92</v>
      </c>
      <c r="I43" s="25" t="str">
        <f t="shared" si="0"/>
        <v>Xuất sắc</v>
      </c>
      <c r="J43" s="12">
        <v>92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1752</v>
      </c>
      <c r="C44" s="7" t="s">
        <v>1753</v>
      </c>
      <c r="D44" s="24">
        <v>38122</v>
      </c>
      <c r="E44" s="12">
        <v>90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1812</v>
      </c>
      <c r="C45" s="7" t="s">
        <v>1813</v>
      </c>
      <c r="D45" s="24">
        <v>38008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1683</v>
      </c>
      <c r="C46" s="7" t="s">
        <v>1684</v>
      </c>
      <c r="D46" s="24">
        <v>38061</v>
      </c>
      <c r="E46" s="12">
        <v>80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6">
        <v>35</v>
      </c>
      <c r="B47" s="23" t="s">
        <v>1718</v>
      </c>
      <c r="C47" s="7" t="s">
        <v>1719</v>
      </c>
      <c r="D47" s="24">
        <v>38110</v>
      </c>
      <c r="E47" s="12">
        <v>80</v>
      </c>
      <c r="F47" s="12">
        <v>80</v>
      </c>
      <c r="G47" s="12">
        <v>80</v>
      </c>
      <c r="H47" s="12">
        <v>80</v>
      </c>
      <c r="I47" s="25" t="str">
        <f t="shared" si="2"/>
        <v>Tốt</v>
      </c>
      <c r="J47" s="12">
        <v>80</v>
      </c>
      <c r="K47" s="25" t="str">
        <f t="shared" si="3"/>
        <v>Tốt</v>
      </c>
    </row>
    <row r="48" spans="1:11" ht="18.75" customHeight="1" x14ac:dyDescent="0.25">
      <c r="A48" s="16">
        <v>36</v>
      </c>
      <c r="B48" s="23" t="s">
        <v>1765</v>
      </c>
      <c r="C48" s="7" t="s">
        <v>1282</v>
      </c>
      <c r="D48" s="24">
        <v>38024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2"/>
        <v>Xuất sắc</v>
      </c>
      <c r="J48" s="12">
        <v>90</v>
      </c>
      <c r="K48" s="25" t="str">
        <f t="shared" si="3"/>
        <v>Xuất sắc</v>
      </c>
    </row>
    <row r="49" spans="1:11" ht="18.75" customHeight="1" x14ac:dyDescent="0.25">
      <c r="A49" s="16">
        <v>37</v>
      </c>
      <c r="B49" s="23" t="s">
        <v>1786</v>
      </c>
      <c r="C49" s="7" t="s">
        <v>1787</v>
      </c>
      <c r="D49" s="24">
        <v>37993</v>
      </c>
      <c r="E49" s="12">
        <v>90</v>
      </c>
      <c r="F49" s="12">
        <v>90</v>
      </c>
      <c r="G49" s="12">
        <v>90</v>
      </c>
      <c r="H49" s="12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6">
        <v>38</v>
      </c>
      <c r="B50" s="23" t="s">
        <v>1712</v>
      </c>
      <c r="C50" s="7" t="s">
        <v>1713</v>
      </c>
      <c r="D50" s="24">
        <v>38185</v>
      </c>
      <c r="E50" s="12">
        <v>90</v>
      </c>
      <c r="F50" s="12">
        <v>90</v>
      </c>
      <c r="G50" s="12">
        <v>90</v>
      </c>
      <c r="H50" s="12">
        <v>90</v>
      </c>
      <c r="I50" s="25" t="str">
        <f t="shared" si="2"/>
        <v>Xuất sắc</v>
      </c>
      <c r="J50" s="12">
        <v>90</v>
      </c>
      <c r="K50" s="25" t="str">
        <f t="shared" si="3"/>
        <v>Xuất sắc</v>
      </c>
    </row>
    <row r="51" spans="1:11" ht="18.75" customHeight="1" x14ac:dyDescent="0.25">
      <c r="A51" s="16">
        <v>39</v>
      </c>
      <c r="B51" s="23" t="s">
        <v>1724</v>
      </c>
      <c r="C51" s="7" t="s">
        <v>1725</v>
      </c>
      <c r="D51" s="24">
        <v>38016</v>
      </c>
      <c r="E51" s="12">
        <v>90</v>
      </c>
      <c r="F51" s="12">
        <v>90</v>
      </c>
      <c r="G51" s="12">
        <v>90</v>
      </c>
      <c r="H51" s="12">
        <v>90</v>
      </c>
      <c r="I51" s="25" t="str">
        <f t="shared" si="2"/>
        <v>Xuất sắc</v>
      </c>
      <c r="J51" s="12">
        <v>90</v>
      </c>
      <c r="K51" s="25" t="str">
        <f t="shared" si="3"/>
        <v>Xuất sắc</v>
      </c>
    </row>
    <row r="52" spans="1:11" ht="18.75" customHeight="1" x14ac:dyDescent="0.25">
      <c r="A52" s="16">
        <v>40</v>
      </c>
      <c r="B52" s="23" t="s">
        <v>1814</v>
      </c>
      <c r="C52" s="7" t="s">
        <v>1815</v>
      </c>
      <c r="D52" s="24">
        <v>38157</v>
      </c>
      <c r="E52" s="12">
        <v>80</v>
      </c>
      <c r="F52" s="12">
        <v>90</v>
      </c>
      <c r="G52" s="12">
        <v>90</v>
      </c>
      <c r="H52" s="12">
        <v>90</v>
      </c>
      <c r="I52" s="25" t="str">
        <f t="shared" si="2"/>
        <v>Xuất sắc</v>
      </c>
      <c r="J52" s="12">
        <v>90</v>
      </c>
      <c r="K52" s="25" t="str">
        <f t="shared" si="3"/>
        <v>Xuất sắc</v>
      </c>
    </row>
    <row r="53" spans="1:11" ht="18.75" customHeight="1" x14ac:dyDescent="0.25">
      <c r="A53" s="16">
        <v>41</v>
      </c>
      <c r="B53" s="23" t="s">
        <v>1756</v>
      </c>
      <c r="C53" s="7" t="s">
        <v>1757</v>
      </c>
      <c r="D53" s="24">
        <v>37989</v>
      </c>
      <c r="E53" s="12">
        <v>80</v>
      </c>
      <c r="F53" s="12">
        <v>80</v>
      </c>
      <c r="G53" s="12">
        <v>80</v>
      </c>
      <c r="H53" s="12">
        <v>80</v>
      </c>
      <c r="I53" s="25" t="str">
        <f t="shared" si="2"/>
        <v>Tốt</v>
      </c>
      <c r="J53" s="12">
        <v>80</v>
      </c>
      <c r="K53" s="25" t="str">
        <f t="shared" si="3"/>
        <v>Tốt</v>
      </c>
    </row>
    <row r="54" spans="1:11" ht="18.75" customHeight="1" x14ac:dyDescent="0.25">
      <c r="A54" s="16">
        <v>42</v>
      </c>
      <c r="B54" s="23" t="s">
        <v>1758</v>
      </c>
      <c r="C54" s="7" t="s">
        <v>189</v>
      </c>
      <c r="D54" s="24">
        <v>38243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6">
        <v>43</v>
      </c>
      <c r="B55" s="23" t="s">
        <v>1818</v>
      </c>
      <c r="C55" s="7" t="s">
        <v>1819</v>
      </c>
      <c r="D55" s="24">
        <v>38106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2"/>
        <v>Xuất sắc</v>
      </c>
      <c r="J55" s="12">
        <v>90</v>
      </c>
      <c r="K55" s="25" t="str">
        <f t="shared" si="3"/>
        <v>Xuất sắc</v>
      </c>
    </row>
    <row r="56" spans="1:11" ht="18.75" customHeight="1" x14ac:dyDescent="0.25">
      <c r="A56" s="16">
        <v>44</v>
      </c>
      <c r="B56" s="23" t="s">
        <v>1738</v>
      </c>
      <c r="C56" s="7" t="s">
        <v>1739</v>
      </c>
      <c r="D56" s="24">
        <v>38226</v>
      </c>
      <c r="E56" s="12">
        <v>80</v>
      </c>
      <c r="F56" s="12">
        <v>80</v>
      </c>
      <c r="G56" s="12">
        <v>80</v>
      </c>
      <c r="H56" s="12">
        <v>80</v>
      </c>
      <c r="I56" s="25" t="str">
        <f t="shared" si="2"/>
        <v>Tốt</v>
      </c>
      <c r="J56" s="12">
        <v>80</v>
      </c>
      <c r="K56" s="25" t="str">
        <f t="shared" si="3"/>
        <v>Tốt</v>
      </c>
    </row>
    <row r="57" spans="1:11" ht="18.75" customHeight="1" x14ac:dyDescent="0.25">
      <c r="A57" s="16">
        <v>45</v>
      </c>
      <c r="B57" s="23" t="s">
        <v>1714</v>
      </c>
      <c r="C57" s="7" t="s">
        <v>1715</v>
      </c>
      <c r="D57" s="24">
        <v>38326</v>
      </c>
      <c r="E57" s="12">
        <v>67</v>
      </c>
      <c r="F57" s="12">
        <v>77</v>
      </c>
      <c r="G57" s="12">
        <v>77</v>
      </c>
      <c r="H57" s="12">
        <v>77</v>
      </c>
      <c r="I57" s="25" t="str">
        <f t="shared" si="2"/>
        <v>Khá</v>
      </c>
      <c r="J57" s="12">
        <v>77</v>
      </c>
      <c r="K57" s="25" t="str">
        <f t="shared" si="3"/>
        <v>Khá</v>
      </c>
    </row>
    <row r="58" spans="1:11" ht="18.75" customHeight="1" x14ac:dyDescent="0.25">
      <c r="A58" s="16">
        <v>46</v>
      </c>
      <c r="B58" s="23" t="s">
        <v>1693</v>
      </c>
      <c r="C58" s="7" t="s">
        <v>1694</v>
      </c>
      <c r="D58" s="24">
        <v>38267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6">
        <v>47</v>
      </c>
      <c r="B59" s="23" t="s">
        <v>1697</v>
      </c>
      <c r="C59" s="7" t="s">
        <v>376</v>
      </c>
      <c r="D59" s="24">
        <v>38039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2"/>
        <v>Xuất sắc</v>
      </c>
      <c r="J59" s="12">
        <v>90</v>
      </c>
      <c r="K59" s="25" t="str">
        <f t="shared" si="3"/>
        <v>Xuất sắc</v>
      </c>
    </row>
    <row r="60" spans="1:11" ht="18.75" customHeight="1" x14ac:dyDescent="0.25">
      <c r="A60" s="16">
        <v>48</v>
      </c>
      <c r="B60" s="23" t="s">
        <v>1740</v>
      </c>
      <c r="C60" s="7" t="s">
        <v>1741</v>
      </c>
      <c r="D60" s="24">
        <v>38245</v>
      </c>
      <c r="E60" s="12">
        <v>94</v>
      </c>
      <c r="F60" s="12">
        <v>98</v>
      </c>
      <c r="G60" s="12">
        <v>98</v>
      </c>
      <c r="H60" s="12">
        <v>98</v>
      </c>
      <c r="I60" s="25" t="str">
        <f t="shared" si="2"/>
        <v>Xuất sắc</v>
      </c>
      <c r="J60" s="12">
        <v>98</v>
      </c>
      <c r="K60" s="25" t="str">
        <f t="shared" si="3"/>
        <v>Xuất sắc</v>
      </c>
    </row>
    <row r="61" spans="1:11" ht="18.75" customHeight="1" x14ac:dyDescent="0.25">
      <c r="A61" s="16">
        <v>49</v>
      </c>
      <c r="B61" s="23" t="s">
        <v>1687</v>
      </c>
      <c r="C61" s="7" t="s">
        <v>1688</v>
      </c>
      <c r="D61" s="24">
        <v>38210</v>
      </c>
      <c r="E61" s="12">
        <v>80</v>
      </c>
      <c r="F61" s="12">
        <v>90</v>
      </c>
      <c r="G61" s="12">
        <v>90</v>
      </c>
      <c r="H61" s="12">
        <v>90</v>
      </c>
      <c r="I61" s="25" t="str">
        <f t="shared" si="2"/>
        <v>Xuất sắc</v>
      </c>
      <c r="J61" s="12">
        <v>90</v>
      </c>
      <c r="K61" s="25" t="str">
        <f t="shared" si="3"/>
        <v>Xuất sắc</v>
      </c>
    </row>
    <row r="62" spans="1:11" ht="18.75" customHeight="1" x14ac:dyDescent="0.25">
      <c r="A62" s="16">
        <v>50</v>
      </c>
      <c r="B62" s="23" t="s">
        <v>1706</v>
      </c>
      <c r="C62" s="7" t="s">
        <v>1707</v>
      </c>
      <c r="D62" s="24">
        <v>38293</v>
      </c>
      <c r="E62" s="12">
        <v>80</v>
      </c>
      <c r="F62" s="12">
        <v>90</v>
      </c>
      <c r="G62" s="12">
        <v>90</v>
      </c>
      <c r="H62" s="12">
        <v>90</v>
      </c>
      <c r="I62" s="25" t="str">
        <f t="shared" si="2"/>
        <v>Xuất sắc</v>
      </c>
      <c r="J62" s="12">
        <v>90</v>
      </c>
      <c r="K62" s="25" t="str">
        <f t="shared" si="3"/>
        <v>Xuất sắc</v>
      </c>
    </row>
    <row r="63" spans="1:11" ht="18.75" customHeight="1" x14ac:dyDescent="0.25">
      <c r="A63" s="16">
        <v>51</v>
      </c>
      <c r="B63" s="23" t="s">
        <v>1788</v>
      </c>
      <c r="C63" s="7" t="s">
        <v>1789</v>
      </c>
      <c r="D63" s="24">
        <v>38320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2"/>
        <v>Xuất sắc</v>
      </c>
      <c r="J63" s="12">
        <v>90</v>
      </c>
      <c r="K63" s="25" t="str">
        <f t="shared" si="3"/>
        <v>Xuất sắc</v>
      </c>
    </row>
    <row r="64" spans="1:11" ht="18.75" customHeight="1" x14ac:dyDescent="0.25">
      <c r="A64" s="16">
        <v>52</v>
      </c>
      <c r="B64" s="23" t="s">
        <v>1782</v>
      </c>
      <c r="C64" s="7" t="s">
        <v>1783</v>
      </c>
      <c r="D64" s="24">
        <v>38146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6">
        <v>53</v>
      </c>
      <c r="B65" s="23" t="s">
        <v>1720</v>
      </c>
      <c r="C65" s="7" t="s">
        <v>1721</v>
      </c>
      <c r="D65" s="24">
        <v>38310</v>
      </c>
      <c r="E65" s="12">
        <v>92</v>
      </c>
      <c r="F65" s="12">
        <v>92</v>
      </c>
      <c r="G65" s="12">
        <v>92</v>
      </c>
      <c r="H65" s="12">
        <v>92</v>
      </c>
      <c r="I65" s="25" t="str">
        <f t="shared" si="2"/>
        <v>Xuất sắc</v>
      </c>
      <c r="J65" s="12">
        <v>92</v>
      </c>
      <c r="K65" s="25" t="str">
        <f t="shared" si="3"/>
        <v>Xuất sắc</v>
      </c>
    </row>
    <row r="66" spans="1:11" ht="18.75" customHeight="1" x14ac:dyDescent="0.25">
      <c r="A66" s="16">
        <v>54</v>
      </c>
      <c r="B66" s="23" t="s">
        <v>1716</v>
      </c>
      <c r="C66" s="7" t="s">
        <v>1717</v>
      </c>
      <c r="D66" s="24">
        <v>38245</v>
      </c>
      <c r="E66" s="12">
        <v>90</v>
      </c>
      <c r="F66" s="12">
        <v>90</v>
      </c>
      <c r="G66" s="12">
        <v>90</v>
      </c>
      <c r="H66" s="12">
        <v>90</v>
      </c>
      <c r="I66" s="25" t="str">
        <f t="shared" si="2"/>
        <v>Xuất sắc</v>
      </c>
      <c r="J66" s="12">
        <v>90</v>
      </c>
      <c r="K66" s="25" t="str">
        <f t="shared" si="3"/>
        <v>Xuất sắc</v>
      </c>
    </row>
    <row r="67" spans="1:11" ht="18.75" customHeight="1" x14ac:dyDescent="0.25">
      <c r="A67" s="16">
        <v>55</v>
      </c>
      <c r="B67" s="23" t="s">
        <v>1780</v>
      </c>
      <c r="C67" s="7" t="s">
        <v>1781</v>
      </c>
      <c r="D67" s="24">
        <v>38170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6">
        <v>56</v>
      </c>
      <c r="B68" s="23" t="s">
        <v>1702</v>
      </c>
      <c r="C68" s="7" t="s">
        <v>1703</v>
      </c>
      <c r="D68" s="24">
        <v>38237</v>
      </c>
      <c r="E68" s="12">
        <v>90</v>
      </c>
      <c r="F68" s="12">
        <v>90</v>
      </c>
      <c r="G68" s="12">
        <v>90</v>
      </c>
      <c r="H68" s="12">
        <v>90</v>
      </c>
      <c r="I68" s="25" t="str">
        <f t="shared" si="2"/>
        <v>Xuất sắc</v>
      </c>
      <c r="J68" s="12">
        <v>90</v>
      </c>
      <c r="K68" s="25" t="str">
        <f t="shared" si="3"/>
        <v>Xuất sắc</v>
      </c>
    </row>
    <row r="69" spans="1:11" ht="18.75" customHeight="1" x14ac:dyDescent="0.25">
      <c r="A69" s="16">
        <v>57</v>
      </c>
      <c r="B69" s="23" t="s">
        <v>1677</v>
      </c>
      <c r="C69" s="7" t="s">
        <v>1678</v>
      </c>
      <c r="D69" s="24">
        <v>38110</v>
      </c>
      <c r="E69" s="12">
        <v>92</v>
      </c>
      <c r="F69" s="12">
        <v>92</v>
      </c>
      <c r="G69" s="12">
        <v>92</v>
      </c>
      <c r="H69" s="12">
        <v>92</v>
      </c>
      <c r="I69" s="25" t="str">
        <f t="shared" si="2"/>
        <v>Xuất sắc</v>
      </c>
      <c r="J69" s="12">
        <v>92</v>
      </c>
      <c r="K69" s="25" t="str">
        <f t="shared" si="3"/>
        <v>Xuất sắc</v>
      </c>
    </row>
    <row r="70" spans="1:11" ht="18.75" customHeight="1" x14ac:dyDescent="0.25">
      <c r="A70" s="16">
        <v>58</v>
      </c>
      <c r="B70" s="23" t="s">
        <v>1736</v>
      </c>
      <c r="C70" s="7" t="s">
        <v>1737</v>
      </c>
      <c r="D70" s="24">
        <v>38204</v>
      </c>
      <c r="E70" s="12">
        <v>90</v>
      </c>
      <c r="F70" s="12">
        <v>90</v>
      </c>
      <c r="G70" s="12">
        <v>90</v>
      </c>
      <c r="H70" s="12">
        <v>90</v>
      </c>
      <c r="I70" s="25" t="str">
        <f t="shared" si="2"/>
        <v>Xuất sắc</v>
      </c>
      <c r="J70" s="12">
        <v>90</v>
      </c>
      <c r="K70" s="25" t="str">
        <f t="shared" si="3"/>
        <v>Xuất sắc</v>
      </c>
    </row>
    <row r="71" spans="1:11" ht="18.75" customHeight="1" x14ac:dyDescent="0.25">
      <c r="A71" s="16">
        <v>59</v>
      </c>
      <c r="B71" s="23" t="s">
        <v>1796</v>
      </c>
      <c r="C71" s="7" t="s">
        <v>1797</v>
      </c>
      <c r="D71" s="24">
        <v>38107</v>
      </c>
      <c r="E71" s="12">
        <v>75</v>
      </c>
      <c r="F71" s="12">
        <v>77</v>
      </c>
      <c r="G71" s="12">
        <v>77</v>
      </c>
      <c r="H71" s="12">
        <v>77</v>
      </c>
      <c r="I71" s="25" t="str">
        <f t="shared" si="2"/>
        <v>Khá</v>
      </c>
      <c r="J71" s="12">
        <v>77</v>
      </c>
      <c r="K71" s="25" t="str">
        <f t="shared" si="3"/>
        <v>Khá</v>
      </c>
    </row>
    <row r="72" spans="1:11" ht="18.75" customHeight="1" x14ac:dyDescent="0.25">
      <c r="A72" s="16">
        <v>60</v>
      </c>
      <c r="B72" s="23" t="s">
        <v>1730</v>
      </c>
      <c r="C72" s="7" t="s">
        <v>1731</v>
      </c>
      <c r="D72" s="24">
        <v>38071</v>
      </c>
      <c r="E72" s="12">
        <v>90</v>
      </c>
      <c r="F72" s="12">
        <v>90</v>
      </c>
      <c r="G72" s="12">
        <v>90</v>
      </c>
      <c r="H72" s="12">
        <v>90</v>
      </c>
      <c r="I72" s="25" t="str">
        <f t="shared" si="2"/>
        <v>Xuất sắc</v>
      </c>
      <c r="J72" s="12">
        <v>90</v>
      </c>
      <c r="K72" s="25" t="str">
        <f t="shared" si="3"/>
        <v>Xuất sắc</v>
      </c>
    </row>
    <row r="73" spans="1:11" ht="18.75" customHeight="1" x14ac:dyDescent="0.25">
      <c r="A73" s="16">
        <v>61</v>
      </c>
      <c r="B73" s="23" t="s">
        <v>1811</v>
      </c>
      <c r="C73" s="7" t="s">
        <v>481</v>
      </c>
      <c r="D73" s="24">
        <v>38339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6">
        <v>62</v>
      </c>
      <c r="B74" s="23" t="s">
        <v>1820</v>
      </c>
      <c r="C74" s="7" t="s">
        <v>219</v>
      </c>
      <c r="D74" s="24">
        <v>38279</v>
      </c>
      <c r="E74" s="12">
        <v>77</v>
      </c>
      <c r="F74" s="12">
        <v>77</v>
      </c>
      <c r="G74" s="12">
        <v>77</v>
      </c>
      <c r="H74" s="12">
        <v>77</v>
      </c>
      <c r="I74" s="25" t="str">
        <f t="shared" si="2"/>
        <v>Khá</v>
      </c>
      <c r="J74" s="12">
        <v>77</v>
      </c>
      <c r="K74" s="25" t="str">
        <f t="shared" si="3"/>
        <v>Khá</v>
      </c>
    </row>
    <row r="75" spans="1:11" ht="18.75" customHeight="1" x14ac:dyDescent="0.25">
      <c r="A75" s="16">
        <v>63</v>
      </c>
      <c r="B75" s="23" t="s">
        <v>1763</v>
      </c>
      <c r="C75" s="7" t="s">
        <v>1764</v>
      </c>
      <c r="D75" s="24">
        <v>38040</v>
      </c>
      <c r="E75" s="12">
        <v>94</v>
      </c>
      <c r="F75" s="12">
        <v>94</v>
      </c>
      <c r="G75" s="12">
        <v>94</v>
      </c>
      <c r="H75" s="12">
        <v>94</v>
      </c>
      <c r="I75" s="25" t="str">
        <f t="shared" si="2"/>
        <v>Xuất sắc</v>
      </c>
      <c r="J75" s="12">
        <v>94</v>
      </c>
      <c r="K75" s="25" t="str">
        <f t="shared" si="3"/>
        <v>Xuất sắc</v>
      </c>
    </row>
    <row r="76" spans="1:11" ht="18.75" customHeight="1" x14ac:dyDescent="0.25">
      <c r="A76" s="16">
        <v>64</v>
      </c>
      <c r="B76" s="23" t="s">
        <v>1770</v>
      </c>
      <c r="C76" s="7" t="s">
        <v>1771</v>
      </c>
      <c r="D76" s="24">
        <v>38008</v>
      </c>
      <c r="E76" s="12">
        <v>90</v>
      </c>
      <c r="F76" s="12">
        <v>90</v>
      </c>
      <c r="G76" s="12">
        <v>90</v>
      </c>
      <c r="H76" s="12">
        <v>90</v>
      </c>
      <c r="I76" s="25" t="str">
        <f t="shared" si="2"/>
        <v>Xuất sắc</v>
      </c>
      <c r="J76" s="12">
        <v>90</v>
      </c>
      <c r="K76" s="25" t="str">
        <f t="shared" si="3"/>
        <v>Xuất sắc</v>
      </c>
    </row>
    <row r="77" spans="1:11" ht="18.75" customHeight="1" x14ac:dyDescent="0.25">
      <c r="A77" s="16">
        <v>65</v>
      </c>
      <c r="B77" s="23" t="s">
        <v>1816</v>
      </c>
      <c r="C77" s="7" t="s">
        <v>1817</v>
      </c>
      <c r="D77" s="24">
        <v>38306</v>
      </c>
      <c r="E77" s="12">
        <v>80</v>
      </c>
      <c r="F77" s="12">
        <v>80</v>
      </c>
      <c r="G77" s="12">
        <v>80</v>
      </c>
      <c r="H77" s="12">
        <v>80</v>
      </c>
      <c r="I77" s="25" t="str">
        <f t="shared" ref="I77:I91" si="4">IF(H77&gt;=90,"Xuất sắc",IF(H77&gt;=80,"Tốt", IF(H77&gt;=65,"Khá",IF(H77&gt;=50,"Trung bình", IF(H77&gt;=35, "Yếu", "Kém")))))</f>
        <v>Tốt</v>
      </c>
      <c r="J77" s="12">
        <v>80</v>
      </c>
      <c r="K77" s="25" t="str">
        <f t="shared" ref="K77:K91" si="5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6">
        <v>66</v>
      </c>
      <c r="B78" s="23" t="s">
        <v>1823</v>
      </c>
      <c r="C78" s="7" t="s">
        <v>1824</v>
      </c>
      <c r="D78" s="24">
        <v>38140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4"/>
        <v>Xuất sắc</v>
      </c>
      <c r="J78" s="12">
        <v>90</v>
      </c>
      <c r="K78" s="25" t="str">
        <f t="shared" si="5"/>
        <v>Xuất sắc</v>
      </c>
    </row>
    <row r="79" spans="1:11" ht="18.75" customHeight="1" x14ac:dyDescent="0.25">
      <c r="A79" s="16">
        <v>67</v>
      </c>
      <c r="B79" s="23" t="s">
        <v>1754</v>
      </c>
      <c r="C79" s="7" t="s">
        <v>1755</v>
      </c>
      <c r="D79" s="24">
        <v>37972</v>
      </c>
      <c r="E79" s="12">
        <v>92</v>
      </c>
      <c r="F79" s="12">
        <v>92</v>
      </c>
      <c r="G79" s="12">
        <v>92</v>
      </c>
      <c r="H79" s="12">
        <v>92</v>
      </c>
      <c r="I79" s="25" t="str">
        <f t="shared" si="4"/>
        <v>Xuất sắc</v>
      </c>
      <c r="J79" s="12">
        <v>92</v>
      </c>
      <c r="K79" s="25" t="str">
        <f t="shared" si="5"/>
        <v>Xuất sắc</v>
      </c>
    </row>
    <row r="80" spans="1:11" ht="18.75" customHeight="1" x14ac:dyDescent="0.25">
      <c r="A80" s="16">
        <v>68</v>
      </c>
      <c r="B80" s="23" t="s">
        <v>1726</v>
      </c>
      <c r="C80" s="7" t="s">
        <v>1727</v>
      </c>
      <c r="D80" s="24">
        <v>38161</v>
      </c>
      <c r="E80" s="12">
        <v>92</v>
      </c>
      <c r="F80" s="12">
        <v>92</v>
      </c>
      <c r="G80" s="12">
        <v>92</v>
      </c>
      <c r="H80" s="12">
        <v>92</v>
      </c>
      <c r="I80" s="25" t="str">
        <f t="shared" si="4"/>
        <v>Xuất sắc</v>
      </c>
      <c r="J80" s="12">
        <v>92</v>
      </c>
      <c r="K80" s="25" t="str">
        <f t="shared" si="5"/>
        <v>Xuất sắc</v>
      </c>
    </row>
    <row r="81" spans="1:11" ht="18.75" customHeight="1" x14ac:dyDescent="0.25">
      <c r="A81" s="16">
        <v>69</v>
      </c>
      <c r="B81" s="23" t="s">
        <v>1794</v>
      </c>
      <c r="C81" s="7" t="s">
        <v>1795</v>
      </c>
      <c r="D81" s="24">
        <v>38250</v>
      </c>
      <c r="E81" s="12">
        <v>80</v>
      </c>
      <c r="F81" s="12">
        <v>90</v>
      </c>
      <c r="G81" s="12">
        <v>90</v>
      </c>
      <c r="H81" s="12">
        <v>90</v>
      </c>
      <c r="I81" s="25" t="str">
        <f t="shared" si="4"/>
        <v>Xuất sắc</v>
      </c>
      <c r="J81" s="12">
        <v>90</v>
      </c>
      <c r="K81" s="25" t="str">
        <f t="shared" si="5"/>
        <v>Xuất sắc</v>
      </c>
    </row>
    <row r="82" spans="1:11" ht="18.75" customHeight="1" x14ac:dyDescent="0.25">
      <c r="A82" s="16">
        <v>70</v>
      </c>
      <c r="B82" s="23" t="s">
        <v>1744</v>
      </c>
      <c r="C82" s="7" t="s">
        <v>1745</v>
      </c>
      <c r="D82" s="24">
        <v>38277</v>
      </c>
      <c r="E82" s="12">
        <v>90</v>
      </c>
      <c r="F82" s="12">
        <v>90</v>
      </c>
      <c r="G82" s="12">
        <v>90</v>
      </c>
      <c r="H82" s="12">
        <v>90</v>
      </c>
      <c r="I82" s="25" t="str">
        <f t="shared" si="4"/>
        <v>Xuất sắc</v>
      </c>
      <c r="J82" s="12">
        <v>90</v>
      </c>
      <c r="K82" s="25" t="str">
        <f t="shared" si="5"/>
        <v>Xuất sắc</v>
      </c>
    </row>
    <row r="83" spans="1:11" ht="18.75" customHeight="1" x14ac:dyDescent="0.25">
      <c r="A83" s="16">
        <v>71</v>
      </c>
      <c r="B83" s="23" t="s">
        <v>1784</v>
      </c>
      <c r="C83" s="7" t="s">
        <v>1785</v>
      </c>
      <c r="D83" s="24">
        <v>38063</v>
      </c>
      <c r="E83" s="12">
        <v>90</v>
      </c>
      <c r="F83" s="12">
        <v>90</v>
      </c>
      <c r="G83" s="12">
        <v>90</v>
      </c>
      <c r="H83" s="12">
        <v>90</v>
      </c>
      <c r="I83" s="25" t="str">
        <f t="shared" si="4"/>
        <v>Xuất sắc</v>
      </c>
      <c r="J83" s="12">
        <v>90</v>
      </c>
      <c r="K83" s="25" t="str">
        <f t="shared" si="5"/>
        <v>Xuất sắc</v>
      </c>
    </row>
    <row r="84" spans="1:11" ht="18.75" customHeight="1" x14ac:dyDescent="0.25">
      <c r="A84" s="16">
        <v>72</v>
      </c>
      <c r="B84" s="23" t="s">
        <v>1774</v>
      </c>
      <c r="C84" s="7" t="s">
        <v>1775</v>
      </c>
      <c r="D84" s="24">
        <v>38139</v>
      </c>
      <c r="E84" s="12">
        <v>90</v>
      </c>
      <c r="F84" s="12">
        <v>90</v>
      </c>
      <c r="G84" s="12">
        <v>90</v>
      </c>
      <c r="H84" s="12">
        <v>90</v>
      </c>
      <c r="I84" s="25" t="str">
        <f t="shared" si="4"/>
        <v>Xuất sắc</v>
      </c>
      <c r="J84" s="12">
        <v>90</v>
      </c>
      <c r="K84" s="25" t="str">
        <f t="shared" si="5"/>
        <v>Xuất sắc</v>
      </c>
    </row>
    <row r="85" spans="1:11" ht="18.75" customHeight="1" x14ac:dyDescent="0.25">
      <c r="A85" s="16">
        <v>73</v>
      </c>
      <c r="B85" s="23" t="s">
        <v>1746</v>
      </c>
      <c r="C85" s="7" t="s">
        <v>1747</v>
      </c>
      <c r="D85" s="24">
        <v>38309</v>
      </c>
      <c r="E85" s="12">
        <v>90</v>
      </c>
      <c r="F85" s="12">
        <v>90</v>
      </c>
      <c r="G85" s="12">
        <v>90</v>
      </c>
      <c r="H85" s="12">
        <v>90</v>
      </c>
      <c r="I85" s="25" t="str">
        <f t="shared" si="4"/>
        <v>Xuất sắc</v>
      </c>
      <c r="J85" s="12">
        <v>90</v>
      </c>
      <c r="K85" s="25" t="str">
        <f t="shared" si="5"/>
        <v>Xuất sắc</v>
      </c>
    </row>
    <row r="86" spans="1:11" ht="18.75" customHeight="1" x14ac:dyDescent="0.25">
      <c r="A86" s="16">
        <v>74</v>
      </c>
      <c r="B86" s="23" t="s">
        <v>1768</v>
      </c>
      <c r="C86" s="7" t="s">
        <v>1769</v>
      </c>
      <c r="D86" s="24">
        <v>38144</v>
      </c>
      <c r="E86" s="12">
        <v>80</v>
      </c>
      <c r="F86" s="12">
        <v>80</v>
      </c>
      <c r="G86" s="12">
        <v>80</v>
      </c>
      <c r="H86" s="12">
        <v>80</v>
      </c>
      <c r="I86" s="25" t="str">
        <f t="shared" si="4"/>
        <v>Tốt</v>
      </c>
      <c r="J86" s="12">
        <v>80</v>
      </c>
      <c r="K86" s="25" t="str">
        <f t="shared" si="5"/>
        <v>Tốt</v>
      </c>
    </row>
    <row r="87" spans="1:11" ht="18.75" customHeight="1" x14ac:dyDescent="0.25">
      <c r="A87" s="16">
        <v>75</v>
      </c>
      <c r="B87" s="23" t="s">
        <v>1722</v>
      </c>
      <c r="C87" s="7" t="s">
        <v>1723</v>
      </c>
      <c r="D87" s="24">
        <v>38154</v>
      </c>
      <c r="E87" s="12">
        <v>92</v>
      </c>
      <c r="F87" s="12">
        <v>92</v>
      </c>
      <c r="G87" s="12">
        <v>92</v>
      </c>
      <c r="H87" s="12">
        <v>92</v>
      </c>
      <c r="I87" s="25" t="str">
        <f t="shared" si="4"/>
        <v>Xuất sắc</v>
      </c>
      <c r="J87" s="12">
        <v>92</v>
      </c>
      <c r="K87" s="25" t="str">
        <f t="shared" si="5"/>
        <v>Xuất sắc</v>
      </c>
    </row>
    <row r="88" spans="1:11" ht="18.75" customHeight="1" x14ac:dyDescent="0.25">
      <c r="A88" s="16">
        <v>76</v>
      </c>
      <c r="B88" s="23" t="s">
        <v>1698</v>
      </c>
      <c r="C88" s="7" t="s">
        <v>1699</v>
      </c>
      <c r="D88" s="24">
        <v>38288</v>
      </c>
      <c r="E88" s="12">
        <v>90</v>
      </c>
      <c r="F88" s="12">
        <v>90</v>
      </c>
      <c r="G88" s="12">
        <v>90</v>
      </c>
      <c r="H88" s="12">
        <v>90</v>
      </c>
      <c r="I88" s="25" t="str">
        <f t="shared" si="4"/>
        <v>Xuất sắc</v>
      </c>
      <c r="J88" s="12">
        <v>90</v>
      </c>
      <c r="K88" s="25" t="str">
        <f t="shared" si="5"/>
        <v>Xuất sắc</v>
      </c>
    </row>
    <row r="89" spans="1:11" ht="18.75" customHeight="1" x14ac:dyDescent="0.25">
      <c r="A89" s="16">
        <v>77</v>
      </c>
      <c r="B89" s="23" t="s">
        <v>1695</v>
      </c>
      <c r="C89" s="7" t="s">
        <v>1696</v>
      </c>
      <c r="D89" s="24">
        <v>38017</v>
      </c>
      <c r="E89" s="12">
        <v>92</v>
      </c>
      <c r="F89" s="12">
        <v>92</v>
      </c>
      <c r="G89" s="12">
        <v>92</v>
      </c>
      <c r="H89" s="12">
        <v>92</v>
      </c>
      <c r="I89" s="25" t="str">
        <f t="shared" si="4"/>
        <v>Xuất sắc</v>
      </c>
      <c r="J89" s="12">
        <v>92</v>
      </c>
      <c r="K89" s="25" t="str">
        <f t="shared" si="5"/>
        <v>Xuất sắc</v>
      </c>
    </row>
    <row r="90" spans="1:11" ht="18.75" customHeight="1" x14ac:dyDescent="0.25">
      <c r="A90" s="16">
        <v>78</v>
      </c>
      <c r="B90" s="23" t="s">
        <v>1681</v>
      </c>
      <c r="C90" s="7" t="s">
        <v>1682</v>
      </c>
      <c r="D90" s="24">
        <v>38338</v>
      </c>
      <c r="E90" s="12">
        <v>70</v>
      </c>
      <c r="F90" s="12">
        <v>80</v>
      </c>
      <c r="G90" s="12">
        <v>80</v>
      </c>
      <c r="H90" s="12">
        <v>80</v>
      </c>
      <c r="I90" s="25" t="str">
        <f t="shared" si="4"/>
        <v>Tốt</v>
      </c>
      <c r="J90" s="12">
        <v>80</v>
      </c>
      <c r="K90" s="25" t="str">
        <f t="shared" si="5"/>
        <v>Tốt</v>
      </c>
    </row>
    <row r="91" spans="1:11" ht="18.75" customHeight="1" x14ac:dyDescent="0.25">
      <c r="A91" s="16">
        <v>79</v>
      </c>
      <c r="B91" s="23" t="s">
        <v>1821</v>
      </c>
      <c r="C91" s="7" t="s">
        <v>1822</v>
      </c>
      <c r="D91" s="24">
        <v>38088</v>
      </c>
      <c r="E91" s="12">
        <v>92</v>
      </c>
      <c r="F91" s="12">
        <v>92</v>
      </c>
      <c r="G91" s="12">
        <v>92</v>
      </c>
      <c r="H91" s="12">
        <v>92</v>
      </c>
      <c r="I91" s="25" t="str">
        <f t="shared" si="4"/>
        <v>Xuất sắc</v>
      </c>
      <c r="J91" s="12">
        <v>92</v>
      </c>
      <c r="K91" s="25" t="str">
        <f t="shared" si="5"/>
        <v>Xuất sắc</v>
      </c>
    </row>
    <row r="93" spans="1:11" ht="18.75" customHeight="1" x14ac:dyDescent="0.2">
      <c r="A93" s="52" t="s">
        <v>1975</v>
      </c>
      <c r="B93" s="52"/>
      <c r="C93" s="52"/>
    </row>
  </sheetData>
  <sortState xmlns:xlrd2="http://schemas.microsoft.com/office/spreadsheetml/2017/richdata2" ref="A13:K91">
    <sortCondition ref="B13:B91"/>
  </sortState>
  <mergeCells count="16">
    <mergeCell ref="A93:C9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91">
    <cfRule type="duplicateValues" dxfId="119" priority="1"/>
    <cfRule type="duplicateValues" dxfId="118" priority="2"/>
    <cfRule type="duplicateValues" dxfId="117" priority="3"/>
    <cfRule type="duplicateValues" dxfId="116" priority="4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763F-475B-486A-B4F7-BF312ADB01AD}">
  <sheetPr codeName="Sheet16"/>
  <dimension ref="A1:K90"/>
  <sheetViews>
    <sheetView topLeftCell="A6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1922</v>
      </c>
      <c r="C13" s="7" t="s">
        <v>1923</v>
      </c>
      <c r="D13" s="24">
        <v>38184</v>
      </c>
      <c r="E13" s="12">
        <v>90</v>
      </c>
      <c r="F13" s="12">
        <v>90</v>
      </c>
      <c r="G13" s="12">
        <v>90</v>
      </c>
      <c r="H13" s="12">
        <v>90</v>
      </c>
      <c r="I13" s="31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31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1850</v>
      </c>
      <c r="C14" s="7" t="s">
        <v>1851</v>
      </c>
      <c r="D14" s="24">
        <v>38316</v>
      </c>
      <c r="E14" s="12">
        <v>100</v>
      </c>
      <c r="F14" s="12">
        <v>100</v>
      </c>
      <c r="G14" s="12">
        <v>100</v>
      </c>
      <c r="H14" s="12">
        <v>100</v>
      </c>
      <c r="I14" s="31" t="str">
        <f t="shared" si="0"/>
        <v>Xuất sắc</v>
      </c>
      <c r="J14" s="12">
        <v>100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1873</v>
      </c>
      <c r="C15" s="7" t="s">
        <v>1496</v>
      </c>
      <c r="D15" s="24">
        <v>38235</v>
      </c>
      <c r="E15" s="12">
        <v>94</v>
      </c>
      <c r="F15" s="12">
        <v>94</v>
      </c>
      <c r="G15" s="12">
        <v>94</v>
      </c>
      <c r="H15" s="12">
        <v>94</v>
      </c>
      <c r="I15" s="31" t="str">
        <f t="shared" si="0"/>
        <v>Xuất sắc</v>
      </c>
      <c r="J15" s="12">
        <v>94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1924</v>
      </c>
      <c r="C16" s="7" t="s">
        <v>1925</v>
      </c>
      <c r="D16" s="24">
        <v>38342</v>
      </c>
      <c r="E16" s="12">
        <v>70</v>
      </c>
      <c r="F16" s="12">
        <v>80</v>
      </c>
      <c r="G16" s="12">
        <v>80</v>
      </c>
      <c r="H16" s="12">
        <v>80</v>
      </c>
      <c r="I16" s="31" t="str">
        <f t="shared" si="0"/>
        <v>Tốt</v>
      </c>
      <c r="J16" s="12">
        <v>80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1967</v>
      </c>
      <c r="C17" s="7" t="s">
        <v>1968</v>
      </c>
      <c r="D17" s="24">
        <v>38154</v>
      </c>
      <c r="E17" s="12">
        <v>78</v>
      </c>
      <c r="F17" s="12">
        <v>75</v>
      </c>
      <c r="G17" s="12">
        <v>75</v>
      </c>
      <c r="H17" s="12">
        <v>75</v>
      </c>
      <c r="I17" s="31" t="str">
        <f t="shared" si="0"/>
        <v>Khá</v>
      </c>
      <c r="J17" s="12">
        <v>75</v>
      </c>
      <c r="K17" s="31" t="str">
        <f t="shared" si="1"/>
        <v>Khá</v>
      </c>
    </row>
    <row r="18" spans="1:11" ht="18.75" customHeight="1" x14ac:dyDescent="0.25">
      <c r="A18" s="16">
        <v>6</v>
      </c>
      <c r="B18" s="23" t="s">
        <v>1970</v>
      </c>
      <c r="C18" s="7" t="s">
        <v>1971</v>
      </c>
      <c r="D18" s="24">
        <v>38321</v>
      </c>
      <c r="E18" s="12">
        <v>94</v>
      </c>
      <c r="F18" s="12">
        <v>94</v>
      </c>
      <c r="G18" s="12">
        <v>94</v>
      </c>
      <c r="H18" s="12">
        <v>94</v>
      </c>
      <c r="I18" s="31" t="str">
        <f t="shared" si="0"/>
        <v>Xuất sắc</v>
      </c>
      <c r="J18" s="12">
        <v>94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1965</v>
      </c>
      <c r="C19" s="7" t="s">
        <v>1966</v>
      </c>
      <c r="D19" s="24">
        <v>38252</v>
      </c>
      <c r="E19" s="12">
        <v>90</v>
      </c>
      <c r="F19" s="12">
        <v>77</v>
      </c>
      <c r="G19" s="12">
        <v>77</v>
      </c>
      <c r="H19" s="12">
        <v>77</v>
      </c>
      <c r="I19" s="31" t="str">
        <f t="shared" si="0"/>
        <v>Khá</v>
      </c>
      <c r="J19" s="12">
        <v>77</v>
      </c>
      <c r="K19" s="31" t="str">
        <f t="shared" si="1"/>
        <v>Khá</v>
      </c>
    </row>
    <row r="20" spans="1:11" ht="18.75" customHeight="1" x14ac:dyDescent="0.25">
      <c r="A20" s="16">
        <v>8</v>
      </c>
      <c r="B20" s="23" t="s">
        <v>1890</v>
      </c>
      <c r="C20" s="7" t="s">
        <v>1891</v>
      </c>
      <c r="D20" s="24">
        <v>38222</v>
      </c>
      <c r="E20" s="12">
        <v>80</v>
      </c>
      <c r="F20" s="12">
        <v>80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1933</v>
      </c>
      <c r="C21" s="7" t="s">
        <v>1934</v>
      </c>
      <c r="D21" s="24">
        <v>38266</v>
      </c>
      <c r="E21" s="12">
        <v>80</v>
      </c>
      <c r="F21" s="12">
        <v>77</v>
      </c>
      <c r="G21" s="12">
        <v>77</v>
      </c>
      <c r="H21" s="12">
        <v>77</v>
      </c>
      <c r="I21" s="31" t="str">
        <f t="shared" si="0"/>
        <v>Khá</v>
      </c>
      <c r="J21" s="12">
        <v>77</v>
      </c>
      <c r="K21" s="31" t="str">
        <f t="shared" si="1"/>
        <v>Khá</v>
      </c>
    </row>
    <row r="22" spans="1:11" ht="18.75" customHeight="1" x14ac:dyDescent="0.25">
      <c r="A22" s="16">
        <v>10</v>
      </c>
      <c r="B22" s="23" t="s">
        <v>1861</v>
      </c>
      <c r="C22" s="7" t="s">
        <v>1862</v>
      </c>
      <c r="D22" s="24">
        <v>38271</v>
      </c>
      <c r="E22" s="12">
        <v>65</v>
      </c>
      <c r="F22" s="12">
        <v>65</v>
      </c>
      <c r="G22" s="12">
        <v>65</v>
      </c>
      <c r="H22" s="12">
        <v>65</v>
      </c>
      <c r="I22" s="31" t="str">
        <f t="shared" si="0"/>
        <v>Khá</v>
      </c>
      <c r="J22" s="12">
        <v>65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1832</v>
      </c>
      <c r="C23" s="7" t="s">
        <v>1833</v>
      </c>
      <c r="D23" s="24">
        <v>37713</v>
      </c>
      <c r="E23" s="12">
        <v>90</v>
      </c>
      <c r="F23" s="12">
        <v>87</v>
      </c>
      <c r="G23" s="12">
        <v>87</v>
      </c>
      <c r="H23" s="12">
        <v>87</v>
      </c>
      <c r="I23" s="31" t="str">
        <f t="shared" si="0"/>
        <v>Tốt</v>
      </c>
      <c r="J23" s="12">
        <v>87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1900</v>
      </c>
      <c r="C24" s="7" t="s">
        <v>1901</v>
      </c>
      <c r="D24" s="24">
        <v>38284</v>
      </c>
      <c r="E24" s="12">
        <v>80</v>
      </c>
      <c r="F24" s="12">
        <v>80</v>
      </c>
      <c r="G24" s="12">
        <v>80</v>
      </c>
      <c r="H24" s="12">
        <v>80</v>
      </c>
      <c r="I24" s="31" t="str">
        <f t="shared" si="0"/>
        <v>Tốt</v>
      </c>
      <c r="J24" s="12">
        <v>80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1827</v>
      </c>
      <c r="C25" s="7" t="s">
        <v>1828</v>
      </c>
      <c r="D25" s="24">
        <v>38005</v>
      </c>
      <c r="E25" s="12">
        <v>92</v>
      </c>
      <c r="F25" s="12">
        <v>92</v>
      </c>
      <c r="G25" s="12">
        <v>92</v>
      </c>
      <c r="H25" s="12">
        <v>92</v>
      </c>
      <c r="I25" s="31" t="str">
        <f t="shared" si="0"/>
        <v>Xuất sắc</v>
      </c>
      <c r="J25" s="12">
        <v>92</v>
      </c>
      <c r="K25" s="31" t="str">
        <f t="shared" si="1"/>
        <v>Xuất sắc</v>
      </c>
    </row>
    <row r="26" spans="1:11" ht="18.75" customHeight="1" x14ac:dyDescent="0.25">
      <c r="A26" s="16">
        <v>14</v>
      </c>
      <c r="B26" s="23" t="s">
        <v>1972</v>
      </c>
      <c r="C26" s="7" t="s">
        <v>1973</v>
      </c>
      <c r="D26" s="24">
        <v>38307</v>
      </c>
      <c r="E26" s="12">
        <v>90</v>
      </c>
      <c r="F26" s="12">
        <v>90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1867</v>
      </c>
      <c r="C27" s="7" t="s">
        <v>1868</v>
      </c>
      <c r="D27" s="24">
        <v>38240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1898</v>
      </c>
      <c r="C28" s="7" t="s">
        <v>1899</v>
      </c>
      <c r="D28" s="24">
        <v>37989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1914</v>
      </c>
      <c r="C29" s="7" t="s">
        <v>1915</v>
      </c>
      <c r="D29" s="24">
        <v>38142</v>
      </c>
      <c r="E29" s="12">
        <v>77</v>
      </c>
      <c r="F29" s="12">
        <v>77</v>
      </c>
      <c r="G29" s="12">
        <v>77</v>
      </c>
      <c r="H29" s="12">
        <v>77</v>
      </c>
      <c r="I29" s="31" t="str">
        <f t="shared" si="0"/>
        <v>Khá</v>
      </c>
      <c r="J29" s="12">
        <v>77</v>
      </c>
      <c r="K29" s="31" t="str">
        <f t="shared" si="1"/>
        <v>Khá</v>
      </c>
    </row>
    <row r="30" spans="1:11" ht="18.75" customHeight="1" x14ac:dyDescent="0.25">
      <c r="A30" s="16">
        <v>18</v>
      </c>
      <c r="B30" s="23" t="s">
        <v>1865</v>
      </c>
      <c r="C30" s="7" t="s">
        <v>1866</v>
      </c>
      <c r="D30" s="24">
        <v>38304</v>
      </c>
      <c r="E30" s="12">
        <v>80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1874</v>
      </c>
      <c r="C31" s="7" t="s">
        <v>1875</v>
      </c>
      <c r="D31" s="24">
        <v>38127</v>
      </c>
      <c r="E31" s="12">
        <v>90</v>
      </c>
      <c r="F31" s="12">
        <v>90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1840</v>
      </c>
      <c r="C32" s="7" t="s">
        <v>1841</v>
      </c>
      <c r="D32" s="24">
        <v>38147</v>
      </c>
      <c r="E32" s="12">
        <v>90</v>
      </c>
      <c r="F32" s="12">
        <v>90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1961</v>
      </c>
      <c r="C33" s="7" t="s">
        <v>1962</v>
      </c>
      <c r="D33" s="24">
        <v>38320</v>
      </c>
      <c r="E33" s="12">
        <v>70</v>
      </c>
      <c r="F33" s="12">
        <v>70</v>
      </c>
      <c r="G33" s="12">
        <v>70</v>
      </c>
      <c r="H33" s="12">
        <v>70</v>
      </c>
      <c r="I33" s="31" t="str">
        <f t="shared" si="0"/>
        <v>Khá</v>
      </c>
      <c r="J33" s="12">
        <v>70</v>
      </c>
      <c r="K33" s="31" t="str">
        <f t="shared" si="1"/>
        <v>Khá</v>
      </c>
    </row>
    <row r="34" spans="1:11" ht="18.75" customHeight="1" x14ac:dyDescent="0.25">
      <c r="A34" s="16">
        <v>22</v>
      </c>
      <c r="B34" s="23" t="s">
        <v>1937</v>
      </c>
      <c r="C34" s="7" t="s">
        <v>1938</v>
      </c>
      <c r="D34" s="24">
        <v>38249</v>
      </c>
      <c r="E34" s="12">
        <v>70</v>
      </c>
      <c r="F34" s="12">
        <v>70</v>
      </c>
      <c r="G34" s="12">
        <v>70</v>
      </c>
      <c r="H34" s="12">
        <v>70</v>
      </c>
      <c r="I34" s="31" t="str">
        <f t="shared" si="0"/>
        <v>Khá</v>
      </c>
      <c r="J34" s="12">
        <v>70</v>
      </c>
      <c r="K34" s="31" t="str">
        <f t="shared" si="1"/>
        <v>Khá</v>
      </c>
    </row>
    <row r="35" spans="1:11" ht="18.75" customHeight="1" x14ac:dyDescent="0.25">
      <c r="A35" s="16">
        <v>23</v>
      </c>
      <c r="B35" s="23" t="s">
        <v>1892</v>
      </c>
      <c r="C35" s="7" t="s">
        <v>1893</v>
      </c>
      <c r="D35" s="24">
        <v>37993</v>
      </c>
      <c r="E35" s="12">
        <v>90</v>
      </c>
      <c r="F35" s="12">
        <v>90</v>
      </c>
      <c r="G35" s="12">
        <v>90</v>
      </c>
      <c r="H35" s="12">
        <v>90</v>
      </c>
      <c r="I35" s="31" t="str">
        <f t="shared" si="0"/>
        <v>Xuất sắc</v>
      </c>
      <c r="J35" s="12">
        <v>90</v>
      </c>
      <c r="K35" s="31" t="str">
        <f t="shared" si="1"/>
        <v>Xuất sắc</v>
      </c>
    </row>
    <row r="36" spans="1:11" ht="18.75" customHeight="1" x14ac:dyDescent="0.25">
      <c r="A36" s="16">
        <v>24</v>
      </c>
      <c r="B36" s="23" t="s">
        <v>1904</v>
      </c>
      <c r="C36" s="7" t="s">
        <v>1905</v>
      </c>
      <c r="D36" s="24">
        <v>38230</v>
      </c>
      <c r="E36" s="12">
        <v>90</v>
      </c>
      <c r="F36" s="12">
        <v>90</v>
      </c>
      <c r="G36" s="12">
        <v>90</v>
      </c>
      <c r="H36" s="12">
        <v>90</v>
      </c>
      <c r="I36" s="31" t="str">
        <f t="shared" si="0"/>
        <v>Xuất sắc</v>
      </c>
      <c r="J36" s="12">
        <v>90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1878</v>
      </c>
      <c r="C37" s="7" t="s">
        <v>1879</v>
      </c>
      <c r="D37" s="24">
        <v>38033</v>
      </c>
      <c r="E37" s="12">
        <v>92</v>
      </c>
      <c r="F37" s="12">
        <v>92</v>
      </c>
      <c r="G37" s="12">
        <v>92</v>
      </c>
      <c r="H37" s="12">
        <v>92</v>
      </c>
      <c r="I37" s="31" t="str">
        <f t="shared" si="0"/>
        <v>Xuất sắc</v>
      </c>
      <c r="J37" s="12">
        <v>92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1963</v>
      </c>
      <c r="C38" s="7" t="s">
        <v>1964</v>
      </c>
      <c r="D38" s="24">
        <v>37996</v>
      </c>
      <c r="E38" s="12">
        <v>70</v>
      </c>
      <c r="F38" s="12">
        <v>80</v>
      </c>
      <c r="G38" s="12">
        <v>80</v>
      </c>
      <c r="H38" s="12">
        <v>80</v>
      </c>
      <c r="I38" s="31" t="str">
        <f t="shared" si="0"/>
        <v>Tốt</v>
      </c>
      <c r="J38" s="12">
        <v>80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1871</v>
      </c>
      <c r="C39" s="7" t="s">
        <v>1872</v>
      </c>
      <c r="D39" s="24">
        <v>38271</v>
      </c>
      <c r="E39" s="12">
        <v>90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1876</v>
      </c>
      <c r="C40" s="7" t="s">
        <v>1877</v>
      </c>
      <c r="D40" s="24">
        <v>38126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1838</v>
      </c>
      <c r="C41" s="7" t="s">
        <v>1839</v>
      </c>
      <c r="D41" s="24">
        <v>38291</v>
      </c>
      <c r="E41" s="12">
        <v>90</v>
      </c>
      <c r="F41" s="12">
        <v>90</v>
      </c>
      <c r="G41" s="12">
        <v>90</v>
      </c>
      <c r="H41" s="12">
        <v>90</v>
      </c>
      <c r="I41" s="31" t="str">
        <f t="shared" si="0"/>
        <v>Xuất sắc</v>
      </c>
      <c r="J41" s="12">
        <v>90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1928</v>
      </c>
      <c r="C42" s="7" t="s">
        <v>408</v>
      </c>
      <c r="D42" s="24">
        <v>38242</v>
      </c>
      <c r="E42" s="12">
        <v>92</v>
      </c>
      <c r="F42" s="12">
        <v>92</v>
      </c>
      <c r="G42" s="12">
        <v>92</v>
      </c>
      <c r="H42" s="12">
        <v>92</v>
      </c>
      <c r="I42" s="31" t="str">
        <f t="shared" si="0"/>
        <v>Xuất sắc</v>
      </c>
      <c r="J42" s="12">
        <v>92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1858</v>
      </c>
      <c r="C43" s="7" t="s">
        <v>235</v>
      </c>
      <c r="D43" s="24">
        <v>38210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1916</v>
      </c>
      <c r="C44" s="7" t="s">
        <v>1917</v>
      </c>
      <c r="D44" s="24">
        <v>38033</v>
      </c>
      <c r="E44" s="12">
        <v>90</v>
      </c>
      <c r="F44" s="12">
        <v>90</v>
      </c>
      <c r="G44" s="12">
        <v>90</v>
      </c>
      <c r="H44" s="12">
        <v>90</v>
      </c>
      <c r="I44" s="31" t="str">
        <f t="shared" si="0"/>
        <v>Xuất sắc</v>
      </c>
      <c r="J44" s="12">
        <v>90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1943</v>
      </c>
      <c r="C45" s="7" t="s">
        <v>1944</v>
      </c>
      <c r="D45" s="24">
        <v>38236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ref="I45:I76" si="2">IF(H45&gt;=90,"Xuất sắc",IF(H45&gt;=80,"Tốt", IF(H45&gt;=65,"Khá",IF(H45&gt;=50,"Trung bình", IF(H45&gt;=35, "Yếu", "Kém")))))</f>
        <v>Tốt</v>
      </c>
      <c r="J45" s="12">
        <v>80</v>
      </c>
      <c r="K45" s="31" t="str">
        <f t="shared" ref="K45:K76" si="3">IF(J45&gt;=90,"Xuất sắc",IF(J45&gt;=80,"Tốt", IF(J45&gt;=65,"Khá",IF(J45&gt;=50,"Trung bình", IF(J45&gt;=35, "Yếu", "Kém")))))</f>
        <v>Tốt</v>
      </c>
    </row>
    <row r="46" spans="1:11" ht="18.75" customHeight="1" x14ac:dyDescent="0.25">
      <c r="A46" s="16">
        <v>34</v>
      </c>
      <c r="B46" s="23" t="s">
        <v>1869</v>
      </c>
      <c r="C46" s="7" t="s">
        <v>1870</v>
      </c>
      <c r="D46" s="24">
        <v>38308</v>
      </c>
      <c r="E46" s="12">
        <v>94</v>
      </c>
      <c r="F46" s="12">
        <v>94</v>
      </c>
      <c r="G46" s="12">
        <v>94</v>
      </c>
      <c r="H46" s="12">
        <v>94</v>
      </c>
      <c r="I46" s="31" t="str">
        <f t="shared" si="2"/>
        <v>Xuất sắc</v>
      </c>
      <c r="J46" s="12">
        <v>94</v>
      </c>
      <c r="K46" s="31" t="str">
        <f t="shared" si="3"/>
        <v>Xuất sắc</v>
      </c>
    </row>
    <row r="47" spans="1:11" ht="18.75" customHeight="1" x14ac:dyDescent="0.25">
      <c r="A47" s="16">
        <v>35</v>
      </c>
      <c r="B47" s="23" t="s">
        <v>1947</v>
      </c>
      <c r="C47" s="7" t="s">
        <v>1948</v>
      </c>
      <c r="D47" s="24">
        <v>38192</v>
      </c>
      <c r="E47" s="12">
        <v>70</v>
      </c>
      <c r="F47" s="12">
        <v>70</v>
      </c>
      <c r="G47" s="12">
        <v>70</v>
      </c>
      <c r="H47" s="12">
        <v>70</v>
      </c>
      <c r="I47" s="31" t="str">
        <f t="shared" si="2"/>
        <v>Khá</v>
      </c>
      <c r="J47" s="12">
        <v>70</v>
      </c>
      <c r="K47" s="31" t="str">
        <f t="shared" si="3"/>
        <v>Khá</v>
      </c>
    </row>
    <row r="48" spans="1:11" ht="18.75" customHeight="1" x14ac:dyDescent="0.25">
      <c r="A48" s="16">
        <v>36</v>
      </c>
      <c r="B48" s="23" t="s">
        <v>1969</v>
      </c>
      <c r="C48" s="7" t="s">
        <v>312</v>
      </c>
      <c r="D48" s="24">
        <v>38186</v>
      </c>
      <c r="E48" s="12"/>
      <c r="F48" s="12"/>
      <c r="G48" s="12"/>
      <c r="H48" s="12"/>
      <c r="I48" s="31" t="str">
        <f t="shared" si="2"/>
        <v>Kém</v>
      </c>
      <c r="J48" s="12"/>
      <c r="K48" s="31" t="str">
        <f t="shared" si="3"/>
        <v>Kém</v>
      </c>
    </row>
    <row r="49" spans="1:11" ht="18.75" customHeight="1" x14ac:dyDescent="0.25">
      <c r="A49" s="16">
        <v>37</v>
      </c>
      <c r="B49" s="23" t="s">
        <v>1829</v>
      </c>
      <c r="C49" s="7" t="s">
        <v>1757</v>
      </c>
      <c r="D49" s="24">
        <v>38023</v>
      </c>
      <c r="E49" s="12"/>
      <c r="F49" s="12"/>
      <c r="G49" s="12"/>
      <c r="H49" s="12"/>
      <c r="I49" s="31" t="str">
        <f t="shared" si="2"/>
        <v>Kém</v>
      </c>
      <c r="J49" s="12"/>
      <c r="K49" s="31" t="str">
        <f t="shared" si="3"/>
        <v>Kém</v>
      </c>
    </row>
    <row r="50" spans="1:11" ht="18.75" customHeight="1" x14ac:dyDescent="0.25">
      <c r="A50" s="16">
        <v>38</v>
      </c>
      <c r="B50" s="23" t="s">
        <v>1852</v>
      </c>
      <c r="C50" s="7" t="s">
        <v>1853</v>
      </c>
      <c r="D50" s="24">
        <v>38198</v>
      </c>
      <c r="E50" s="12">
        <v>92</v>
      </c>
      <c r="F50" s="12">
        <v>92</v>
      </c>
      <c r="G50" s="12">
        <v>92</v>
      </c>
      <c r="H50" s="12">
        <v>92</v>
      </c>
      <c r="I50" s="31" t="str">
        <f t="shared" si="2"/>
        <v>Xuất sắc</v>
      </c>
      <c r="J50" s="12">
        <v>92</v>
      </c>
      <c r="K50" s="31" t="str">
        <f t="shared" si="3"/>
        <v>Xuất sắc</v>
      </c>
    </row>
    <row r="51" spans="1:11" ht="18.75" customHeight="1" x14ac:dyDescent="0.25">
      <c r="A51" s="16">
        <v>39</v>
      </c>
      <c r="B51" s="23" t="s">
        <v>1846</v>
      </c>
      <c r="C51" s="7" t="s">
        <v>1847</v>
      </c>
      <c r="D51" s="24">
        <v>38331</v>
      </c>
      <c r="E51" s="12">
        <v>94</v>
      </c>
      <c r="F51" s="12">
        <v>94</v>
      </c>
      <c r="G51" s="12">
        <v>94</v>
      </c>
      <c r="H51" s="12">
        <v>94</v>
      </c>
      <c r="I51" s="31" t="str">
        <f t="shared" si="2"/>
        <v>Xuất sắc</v>
      </c>
      <c r="J51" s="12">
        <v>94</v>
      </c>
      <c r="K51" s="31" t="str">
        <f t="shared" si="3"/>
        <v>Xuất sắc</v>
      </c>
    </row>
    <row r="52" spans="1:11" ht="18.75" customHeight="1" x14ac:dyDescent="0.25">
      <c r="A52" s="16">
        <v>40</v>
      </c>
      <c r="B52" s="23" t="s">
        <v>1844</v>
      </c>
      <c r="C52" s="7" t="s">
        <v>1845</v>
      </c>
      <c r="D52" s="24">
        <v>38211</v>
      </c>
      <c r="E52" s="12">
        <v>80</v>
      </c>
      <c r="F52" s="12">
        <v>70</v>
      </c>
      <c r="G52" s="12">
        <v>70</v>
      </c>
      <c r="H52" s="12">
        <v>70</v>
      </c>
      <c r="I52" s="31" t="str">
        <f t="shared" si="2"/>
        <v>Khá</v>
      </c>
      <c r="J52" s="12">
        <v>70</v>
      </c>
      <c r="K52" s="31" t="str">
        <f t="shared" si="3"/>
        <v>Khá</v>
      </c>
    </row>
    <row r="53" spans="1:11" ht="18.75" customHeight="1" x14ac:dyDescent="0.25">
      <c r="A53" s="16">
        <v>41</v>
      </c>
      <c r="B53" s="23" t="s">
        <v>1953</v>
      </c>
      <c r="C53" s="7" t="s">
        <v>1954</v>
      </c>
      <c r="D53" s="24">
        <v>38200</v>
      </c>
      <c r="E53" s="12">
        <v>80</v>
      </c>
      <c r="F53" s="12">
        <v>75</v>
      </c>
      <c r="G53" s="12">
        <v>75</v>
      </c>
      <c r="H53" s="12">
        <v>75</v>
      </c>
      <c r="I53" s="31" t="str">
        <f t="shared" si="2"/>
        <v>Khá</v>
      </c>
      <c r="J53" s="12">
        <v>75</v>
      </c>
      <c r="K53" s="31" t="str">
        <f t="shared" si="3"/>
        <v>Khá</v>
      </c>
    </row>
    <row r="54" spans="1:11" ht="18.75" customHeight="1" x14ac:dyDescent="0.25">
      <c r="A54" s="16">
        <v>42</v>
      </c>
      <c r="B54" s="23" t="s">
        <v>1854</v>
      </c>
      <c r="C54" s="7" t="s">
        <v>1855</v>
      </c>
      <c r="D54" s="24">
        <v>38309</v>
      </c>
      <c r="E54" s="12">
        <v>95</v>
      </c>
      <c r="F54" s="12">
        <v>90</v>
      </c>
      <c r="G54" s="12">
        <v>90</v>
      </c>
      <c r="H54" s="12">
        <v>90</v>
      </c>
      <c r="I54" s="31" t="str">
        <f t="shared" si="2"/>
        <v>Xuất sắc</v>
      </c>
      <c r="J54" s="12">
        <v>90</v>
      </c>
      <c r="K54" s="31" t="str">
        <f t="shared" si="3"/>
        <v>Xuất sắc</v>
      </c>
    </row>
    <row r="55" spans="1:11" ht="18.75" customHeight="1" x14ac:dyDescent="0.25">
      <c r="A55" s="16">
        <v>43</v>
      </c>
      <c r="B55" s="23" t="s">
        <v>1918</v>
      </c>
      <c r="C55" s="7" t="s">
        <v>1919</v>
      </c>
      <c r="D55" s="24">
        <v>38022</v>
      </c>
      <c r="E55" s="12">
        <v>90</v>
      </c>
      <c r="F55" s="12">
        <v>90</v>
      </c>
      <c r="G55" s="12">
        <v>90</v>
      </c>
      <c r="H55" s="12">
        <v>90</v>
      </c>
      <c r="I55" s="31" t="str">
        <f t="shared" si="2"/>
        <v>Xuất sắc</v>
      </c>
      <c r="J55" s="12">
        <v>90</v>
      </c>
      <c r="K55" s="31" t="str">
        <f t="shared" si="3"/>
        <v>Xuất sắc</v>
      </c>
    </row>
    <row r="56" spans="1:11" ht="18.75" customHeight="1" x14ac:dyDescent="0.25">
      <c r="A56" s="16">
        <v>44</v>
      </c>
      <c r="B56" s="23" t="s">
        <v>1939</v>
      </c>
      <c r="C56" s="7" t="s">
        <v>1940</v>
      </c>
      <c r="D56" s="24">
        <v>37752</v>
      </c>
      <c r="E56" s="12">
        <v>85</v>
      </c>
      <c r="F56" s="12">
        <v>85</v>
      </c>
      <c r="G56" s="12">
        <v>85</v>
      </c>
      <c r="H56" s="12">
        <v>85</v>
      </c>
      <c r="I56" s="31" t="str">
        <f t="shared" si="2"/>
        <v>Tốt</v>
      </c>
      <c r="J56" s="12">
        <v>85</v>
      </c>
      <c r="K56" s="31" t="str">
        <f t="shared" si="3"/>
        <v>Tốt</v>
      </c>
    </row>
    <row r="57" spans="1:11" ht="18.75" customHeight="1" x14ac:dyDescent="0.25">
      <c r="A57" s="16">
        <v>45</v>
      </c>
      <c r="B57" s="23" t="s">
        <v>1931</v>
      </c>
      <c r="C57" s="7" t="s">
        <v>1932</v>
      </c>
      <c r="D57" s="24">
        <v>38190</v>
      </c>
      <c r="E57" s="12">
        <v>90</v>
      </c>
      <c r="F57" s="12">
        <v>90</v>
      </c>
      <c r="G57" s="12">
        <v>90</v>
      </c>
      <c r="H57" s="12">
        <v>90</v>
      </c>
      <c r="I57" s="31" t="str">
        <f t="shared" si="2"/>
        <v>Xuất sắc</v>
      </c>
      <c r="J57" s="12">
        <v>90</v>
      </c>
      <c r="K57" s="31" t="str">
        <f t="shared" si="3"/>
        <v>Xuất sắc</v>
      </c>
    </row>
    <row r="58" spans="1:11" ht="18.75" customHeight="1" x14ac:dyDescent="0.25">
      <c r="A58" s="16">
        <v>46</v>
      </c>
      <c r="B58" s="23" t="s">
        <v>1882</v>
      </c>
      <c r="C58" s="7" t="s">
        <v>1883</v>
      </c>
      <c r="D58" s="24">
        <v>38078</v>
      </c>
      <c r="E58" s="12">
        <v>70</v>
      </c>
      <c r="F58" s="12">
        <v>70</v>
      </c>
      <c r="G58" s="12">
        <v>70</v>
      </c>
      <c r="H58" s="12">
        <v>70</v>
      </c>
      <c r="I58" s="31" t="str">
        <f t="shared" si="2"/>
        <v>Khá</v>
      </c>
      <c r="J58" s="12">
        <v>70</v>
      </c>
      <c r="K58" s="31" t="str">
        <f t="shared" si="3"/>
        <v>Khá</v>
      </c>
    </row>
    <row r="59" spans="1:11" ht="18.75" customHeight="1" x14ac:dyDescent="0.25">
      <c r="A59" s="16">
        <v>47</v>
      </c>
      <c r="B59" s="23" t="s">
        <v>1842</v>
      </c>
      <c r="C59" s="7" t="s">
        <v>1843</v>
      </c>
      <c r="D59" s="24">
        <v>38147</v>
      </c>
      <c r="E59" s="12">
        <v>80</v>
      </c>
      <c r="F59" s="12">
        <v>80</v>
      </c>
      <c r="G59" s="12">
        <v>80</v>
      </c>
      <c r="H59" s="12">
        <v>80</v>
      </c>
      <c r="I59" s="31" t="str">
        <f t="shared" si="2"/>
        <v>Tốt</v>
      </c>
      <c r="J59" s="12">
        <v>80</v>
      </c>
      <c r="K59" s="31" t="str">
        <f t="shared" si="3"/>
        <v>Tốt</v>
      </c>
    </row>
    <row r="60" spans="1:11" ht="18.75" customHeight="1" x14ac:dyDescent="0.25">
      <c r="A60" s="16">
        <v>48</v>
      </c>
      <c r="B60" s="23" t="s">
        <v>1863</v>
      </c>
      <c r="C60" s="7" t="s">
        <v>1864</v>
      </c>
      <c r="D60" s="24">
        <v>38241</v>
      </c>
      <c r="E60" s="12">
        <v>90</v>
      </c>
      <c r="F60" s="12">
        <v>90</v>
      </c>
      <c r="G60" s="12">
        <v>90</v>
      </c>
      <c r="H60" s="12">
        <v>90</v>
      </c>
      <c r="I60" s="31" t="str">
        <f t="shared" si="2"/>
        <v>Xuất sắc</v>
      </c>
      <c r="J60" s="12">
        <v>90</v>
      </c>
      <c r="K60" s="31" t="str">
        <f t="shared" si="3"/>
        <v>Xuất sắc</v>
      </c>
    </row>
    <row r="61" spans="1:11" ht="18.75" customHeight="1" x14ac:dyDescent="0.25">
      <c r="A61" s="16">
        <v>49</v>
      </c>
      <c r="B61" s="23" t="s">
        <v>1896</v>
      </c>
      <c r="C61" s="7" t="s">
        <v>1897</v>
      </c>
      <c r="D61" s="24">
        <v>38328</v>
      </c>
      <c r="E61" s="12">
        <v>90</v>
      </c>
      <c r="F61" s="12">
        <v>90</v>
      </c>
      <c r="G61" s="12">
        <v>90</v>
      </c>
      <c r="H61" s="12">
        <v>90</v>
      </c>
      <c r="I61" s="31" t="str">
        <f t="shared" si="2"/>
        <v>Xuất sắc</v>
      </c>
      <c r="J61" s="12">
        <v>90</v>
      </c>
      <c r="K61" s="31" t="str">
        <f t="shared" si="3"/>
        <v>Xuất sắc</v>
      </c>
    </row>
    <row r="62" spans="1:11" ht="18.75" customHeight="1" x14ac:dyDescent="0.25">
      <c r="A62" s="16">
        <v>50</v>
      </c>
      <c r="B62" s="23" t="s">
        <v>1949</v>
      </c>
      <c r="C62" s="7" t="s">
        <v>1950</v>
      </c>
      <c r="D62" s="24">
        <v>38017</v>
      </c>
      <c r="E62" s="12">
        <v>70</v>
      </c>
      <c r="F62" s="12">
        <v>70</v>
      </c>
      <c r="G62" s="12">
        <v>70</v>
      </c>
      <c r="H62" s="12">
        <v>70</v>
      </c>
      <c r="I62" s="31" t="str">
        <f t="shared" si="2"/>
        <v>Khá</v>
      </c>
      <c r="J62" s="12">
        <v>70</v>
      </c>
      <c r="K62" s="31" t="str">
        <f t="shared" si="3"/>
        <v>Khá</v>
      </c>
    </row>
    <row r="63" spans="1:11" ht="18.75" customHeight="1" x14ac:dyDescent="0.25">
      <c r="A63" s="16">
        <v>51</v>
      </c>
      <c r="B63" s="23" t="s">
        <v>1957</v>
      </c>
      <c r="C63" s="7" t="s">
        <v>1958</v>
      </c>
      <c r="D63" s="24">
        <v>38014</v>
      </c>
      <c r="E63" s="12">
        <v>70</v>
      </c>
      <c r="F63" s="12">
        <v>70</v>
      </c>
      <c r="G63" s="12">
        <v>70</v>
      </c>
      <c r="H63" s="12">
        <v>70</v>
      </c>
      <c r="I63" s="31" t="str">
        <f t="shared" si="2"/>
        <v>Khá</v>
      </c>
      <c r="J63" s="12">
        <v>70</v>
      </c>
      <c r="K63" s="31" t="str">
        <f t="shared" si="3"/>
        <v>Khá</v>
      </c>
    </row>
    <row r="64" spans="1:11" ht="18.75" customHeight="1" x14ac:dyDescent="0.25">
      <c r="A64" s="16">
        <v>52</v>
      </c>
      <c r="B64" s="23" t="s">
        <v>1929</v>
      </c>
      <c r="C64" s="7" t="s">
        <v>1930</v>
      </c>
      <c r="D64" s="24">
        <v>38050</v>
      </c>
      <c r="E64" s="12">
        <v>90</v>
      </c>
      <c r="F64" s="12">
        <v>90</v>
      </c>
      <c r="G64" s="12">
        <v>90</v>
      </c>
      <c r="H64" s="12">
        <v>90</v>
      </c>
      <c r="I64" s="31" t="str">
        <f t="shared" si="2"/>
        <v>Xuất sắc</v>
      </c>
      <c r="J64" s="12">
        <v>90</v>
      </c>
      <c r="K64" s="31" t="str">
        <f t="shared" si="3"/>
        <v>Xuất sắc</v>
      </c>
    </row>
    <row r="65" spans="1:11" ht="18.75" customHeight="1" x14ac:dyDescent="0.25">
      <c r="A65" s="16">
        <v>53</v>
      </c>
      <c r="B65" s="23" t="s">
        <v>1888</v>
      </c>
      <c r="C65" s="7" t="s">
        <v>1889</v>
      </c>
      <c r="D65" s="24">
        <v>38098</v>
      </c>
      <c r="E65" s="12">
        <v>92</v>
      </c>
      <c r="F65" s="12">
        <v>92</v>
      </c>
      <c r="G65" s="12">
        <v>92</v>
      </c>
      <c r="H65" s="12">
        <v>92</v>
      </c>
      <c r="I65" s="31" t="str">
        <f t="shared" si="2"/>
        <v>Xuất sắc</v>
      </c>
      <c r="J65" s="12">
        <v>92</v>
      </c>
      <c r="K65" s="31" t="str">
        <f t="shared" si="3"/>
        <v>Xuất sắc</v>
      </c>
    </row>
    <row r="66" spans="1:11" ht="18.75" customHeight="1" x14ac:dyDescent="0.25">
      <c r="A66" s="16">
        <v>54</v>
      </c>
      <c r="B66" s="23" t="s">
        <v>1859</v>
      </c>
      <c r="C66" s="7" t="s">
        <v>1860</v>
      </c>
      <c r="D66" s="24">
        <v>38212</v>
      </c>
      <c r="E66" s="12">
        <v>90</v>
      </c>
      <c r="F66" s="12">
        <v>90</v>
      </c>
      <c r="G66" s="12">
        <v>90</v>
      </c>
      <c r="H66" s="12">
        <v>90</v>
      </c>
      <c r="I66" s="31" t="str">
        <f t="shared" si="2"/>
        <v>Xuất sắc</v>
      </c>
      <c r="J66" s="12">
        <v>90</v>
      </c>
      <c r="K66" s="31" t="str">
        <f t="shared" si="3"/>
        <v>Xuất sắc</v>
      </c>
    </row>
    <row r="67" spans="1:11" ht="18.75" customHeight="1" x14ac:dyDescent="0.25">
      <c r="A67" s="16">
        <v>55</v>
      </c>
      <c r="B67" s="23" t="s">
        <v>1848</v>
      </c>
      <c r="C67" s="7" t="s">
        <v>1849</v>
      </c>
      <c r="D67" s="24">
        <v>38210</v>
      </c>
      <c r="E67" s="12">
        <v>90</v>
      </c>
      <c r="F67" s="12">
        <v>90</v>
      </c>
      <c r="G67" s="12">
        <v>90</v>
      </c>
      <c r="H67" s="12">
        <v>90</v>
      </c>
      <c r="I67" s="31" t="str">
        <f t="shared" si="2"/>
        <v>Xuất sắc</v>
      </c>
      <c r="J67" s="12">
        <v>90</v>
      </c>
      <c r="K67" s="31" t="str">
        <f t="shared" si="3"/>
        <v>Xuất sắc</v>
      </c>
    </row>
    <row r="68" spans="1:11" ht="18.75" customHeight="1" x14ac:dyDescent="0.25">
      <c r="A68" s="16">
        <v>56</v>
      </c>
      <c r="B68" s="23" t="s">
        <v>1945</v>
      </c>
      <c r="C68" s="7" t="s">
        <v>1946</v>
      </c>
      <c r="D68" s="24">
        <v>38012</v>
      </c>
      <c r="E68" s="12">
        <v>94</v>
      </c>
      <c r="F68" s="12">
        <v>94</v>
      </c>
      <c r="G68" s="12">
        <v>94</v>
      </c>
      <c r="H68" s="12">
        <v>94</v>
      </c>
      <c r="I68" s="31" t="str">
        <f t="shared" si="2"/>
        <v>Xuất sắc</v>
      </c>
      <c r="J68" s="12">
        <v>94</v>
      </c>
      <c r="K68" s="31" t="str">
        <f t="shared" si="3"/>
        <v>Xuất sắc</v>
      </c>
    </row>
    <row r="69" spans="1:11" ht="18.75" customHeight="1" x14ac:dyDescent="0.25">
      <c r="A69" s="16">
        <v>57</v>
      </c>
      <c r="B69" s="23" t="s">
        <v>1935</v>
      </c>
      <c r="C69" s="7" t="s">
        <v>1936</v>
      </c>
      <c r="D69" s="24">
        <v>38265</v>
      </c>
      <c r="E69" s="12">
        <v>90</v>
      </c>
      <c r="F69" s="12">
        <v>90</v>
      </c>
      <c r="G69" s="12">
        <v>90</v>
      </c>
      <c r="H69" s="12">
        <v>90</v>
      </c>
      <c r="I69" s="31" t="str">
        <f t="shared" si="2"/>
        <v>Xuất sắc</v>
      </c>
      <c r="J69" s="12">
        <v>90</v>
      </c>
      <c r="K69" s="31" t="str">
        <f t="shared" si="3"/>
        <v>Xuất sắc</v>
      </c>
    </row>
    <row r="70" spans="1:11" ht="18.75" customHeight="1" x14ac:dyDescent="0.25">
      <c r="A70" s="16">
        <v>58</v>
      </c>
      <c r="B70" s="23" t="s">
        <v>1830</v>
      </c>
      <c r="C70" s="7" t="s">
        <v>1831</v>
      </c>
      <c r="D70" s="24">
        <v>38063</v>
      </c>
      <c r="E70" s="12">
        <v>92</v>
      </c>
      <c r="F70" s="12">
        <v>92</v>
      </c>
      <c r="G70" s="12">
        <v>92</v>
      </c>
      <c r="H70" s="12">
        <v>92</v>
      </c>
      <c r="I70" s="31" t="str">
        <f t="shared" si="2"/>
        <v>Xuất sắc</v>
      </c>
      <c r="J70" s="12">
        <v>92</v>
      </c>
      <c r="K70" s="31" t="str">
        <f t="shared" si="3"/>
        <v>Xuất sắc</v>
      </c>
    </row>
    <row r="71" spans="1:11" ht="18.75" customHeight="1" x14ac:dyDescent="0.25">
      <c r="A71" s="16">
        <v>59</v>
      </c>
      <c r="B71" s="23" t="s">
        <v>1856</v>
      </c>
      <c r="C71" s="7" t="s">
        <v>1857</v>
      </c>
      <c r="D71" s="24">
        <v>38190</v>
      </c>
      <c r="E71" s="12">
        <v>90</v>
      </c>
      <c r="F71" s="12">
        <v>90</v>
      </c>
      <c r="G71" s="12">
        <v>90</v>
      </c>
      <c r="H71" s="12">
        <v>90</v>
      </c>
      <c r="I71" s="31" t="str">
        <f t="shared" si="2"/>
        <v>Xuất sắc</v>
      </c>
      <c r="J71" s="12">
        <v>90</v>
      </c>
      <c r="K71" s="31" t="str">
        <f t="shared" si="3"/>
        <v>Xuất sắc</v>
      </c>
    </row>
    <row r="72" spans="1:11" ht="18.75" customHeight="1" x14ac:dyDescent="0.25">
      <c r="A72" s="16">
        <v>60</v>
      </c>
      <c r="B72" s="23" t="s">
        <v>1955</v>
      </c>
      <c r="C72" s="7" t="s">
        <v>1956</v>
      </c>
      <c r="D72" s="24">
        <v>38250</v>
      </c>
      <c r="E72" s="12">
        <v>90</v>
      </c>
      <c r="F72" s="12">
        <v>90</v>
      </c>
      <c r="G72" s="12">
        <v>90</v>
      </c>
      <c r="H72" s="12">
        <v>90</v>
      </c>
      <c r="I72" s="31" t="str">
        <f t="shared" si="2"/>
        <v>Xuất sắc</v>
      </c>
      <c r="J72" s="12">
        <v>90</v>
      </c>
      <c r="K72" s="31" t="str">
        <f t="shared" si="3"/>
        <v>Xuất sắc</v>
      </c>
    </row>
    <row r="73" spans="1:11" ht="18.75" customHeight="1" x14ac:dyDescent="0.25">
      <c r="A73" s="16">
        <v>61</v>
      </c>
      <c r="B73" s="23" t="s">
        <v>1920</v>
      </c>
      <c r="C73" s="7" t="s">
        <v>1921</v>
      </c>
      <c r="D73" s="24">
        <v>38257</v>
      </c>
      <c r="E73" s="12">
        <v>90</v>
      </c>
      <c r="F73" s="12">
        <v>90</v>
      </c>
      <c r="G73" s="12">
        <v>90</v>
      </c>
      <c r="H73" s="12">
        <v>90</v>
      </c>
      <c r="I73" s="31" t="str">
        <f t="shared" si="2"/>
        <v>Xuất sắc</v>
      </c>
      <c r="J73" s="12">
        <v>90</v>
      </c>
      <c r="K73" s="31" t="str">
        <f t="shared" si="3"/>
        <v>Xuất sắc</v>
      </c>
    </row>
    <row r="74" spans="1:11" ht="18.75" customHeight="1" x14ac:dyDescent="0.25">
      <c r="A74" s="16">
        <v>62</v>
      </c>
      <c r="B74" s="23" t="s">
        <v>1912</v>
      </c>
      <c r="C74" s="7" t="s">
        <v>1913</v>
      </c>
      <c r="D74" s="24">
        <v>38123</v>
      </c>
      <c r="E74" s="12">
        <v>90</v>
      </c>
      <c r="F74" s="12">
        <v>90</v>
      </c>
      <c r="G74" s="12">
        <v>90</v>
      </c>
      <c r="H74" s="12">
        <v>90</v>
      </c>
      <c r="I74" s="31" t="str">
        <f t="shared" si="2"/>
        <v>Xuất sắc</v>
      </c>
      <c r="J74" s="12">
        <v>90</v>
      </c>
      <c r="K74" s="31" t="str">
        <f t="shared" si="3"/>
        <v>Xuất sắc</v>
      </c>
    </row>
    <row r="75" spans="1:11" ht="18.75" customHeight="1" x14ac:dyDescent="0.25">
      <c r="A75" s="16">
        <v>63</v>
      </c>
      <c r="B75" s="23" t="s">
        <v>1926</v>
      </c>
      <c r="C75" s="7" t="s">
        <v>1927</v>
      </c>
      <c r="D75" s="24">
        <v>38202</v>
      </c>
      <c r="E75" s="12">
        <v>90</v>
      </c>
      <c r="F75" s="12">
        <v>90</v>
      </c>
      <c r="G75" s="12">
        <v>90</v>
      </c>
      <c r="H75" s="12">
        <v>90</v>
      </c>
      <c r="I75" s="31" t="str">
        <f t="shared" si="2"/>
        <v>Xuất sắc</v>
      </c>
      <c r="J75" s="12">
        <v>90</v>
      </c>
      <c r="K75" s="31" t="str">
        <f t="shared" si="3"/>
        <v>Xuất sắc</v>
      </c>
    </row>
    <row r="76" spans="1:11" ht="18.75" customHeight="1" x14ac:dyDescent="0.25">
      <c r="A76" s="16">
        <v>64</v>
      </c>
      <c r="B76" s="23" t="s">
        <v>1906</v>
      </c>
      <c r="C76" s="7" t="s">
        <v>1907</v>
      </c>
      <c r="D76" s="24">
        <v>37986</v>
      </c>
      <c r="E76" s="12">
        <v>80</v>
      </c>
      <c r="F76" s="12">
        <v>80</v>
      </c>
      <c r="G76" s="12">
        <v>80</v>
      </c>
      <c r="H76" s="12">
        <v>80</v>
      </c>
      <c r="I76" s="31" t="str">
        <f t="shared" si="2"/>
        <v>Tốt</v>
      </c>
      <c r="J76" s="12">
        <v>80</v>
      </c>
      <c r="K76" s="31" t="str">
        <f t="shared" si="3"/>
        <v>Tốt</v>
      </c>
    </row>
    <row r="77" spans="1:11" ht="18.75" customHeight="1" x14ac:dyDescent="0.25">
      <c r="A77" s="16">
        <v>65</v>
      </c>
      <c r="B77" s="23" t="s">
        <v>1908</v>
      </c>
      <c r="C77" s="7" t="s">
        <v>1909</v>
      </c>
      <c r="D77" s="24">
        <v>38162</v>
      </c>
      <c r="E77" s="12">
        <v>75</v>
      </c>
      <c r="F77" s="12">
        <v>75</v>
      </c>
      <c r="G77" s="12">
        <v>75</v>
      </c>
      <c r="H77" s="12">
        <v>75</v>
      </c>
      <c r="I77" s="31" t="str">
        <f t="shared" ref="I77:I88" si="4">IF(H77&gt;=90,"Xuất sắc",IF(H77&gt;=80,"Tốt", IF(H77&gt;=65,"Khá",IF(H77&gt;=50,"Trung bình", IF(H77&gt;=35, "Yếu", "Kém")))))</f>
        <v>Khá</v>
      </c>
      <c r="J77" s="12">
        <v>75</v>
      </c>
      <c r="K77" s="31" t="str">
        <f t="shared" ref="K77:K88" si="5">IF(J77&gt;=90,"Xuất sắc",IF(J77&gt;=80,"Tốt", IF(J77&gt;=65,"Khá",IF(J77&gt;=50,"Trung bình", IF(J77&gt;=35, "Yếu", "Kém")))))</f>
        <v>Khá</v>
      </c>
    </row>
    <row r="78" spans="1:11" ht="18.75" customHeight="1" x14ac:dyDescent="0.25">
      <c r="A78" s="16">
        <v>66</v>
      </c>
      <c r="B78" s="23" t="s">
        <v>1884</v>
      </c>
      <c r="C78" s="7" t="s">
        <v>1885</v>
      </c>
      <c r="D78" s="24">
        <v>38013</v>
      </c>
      <c r="E78" s="12">
        <v>90</v>
      </c>
      <c r="F78" s="12">
        <v>90</v>
      </c>
      <c r="G78" s="12">
        <v>90</v>
      </c>
      <c r="H78" s="12">
        <v>90</v>
      </c>
      <c r="I78" s="31" t="str">
        <f t="shared" si="4"/>
        <v>Xuất sắc</v>
      </c>
      <c r="J78" s="12">
        <v>90</v>
      </c>
      <c r="K78" s="31" t="str">
        <f t="shared" si="5"/>
        <v>Xuất sắc</v>
      </c>
    </row>
    <row r="79" spans="1:11" ht="18.75" customHeight="1" x14ac:dyDescent="0.25">
      <c r="A79" s="16">
        <v>67</v>
      </c>
      <c r="B79" s="23" t="s">
        <v>1834</v>
      </c>
      <c r="C79" s="7" t="s">
        <v>1835</v>
      </c>
      <c r="D79" s="24">
        <v>38039</v>
      </c>
      <c r="E79" s="12">
        <v>80</v>
      </c>
      <c r="F79" s="12">
        <v>80</v>
      </c>
      <c r="G79" s="12">
        <v>80</v>
      </c>
      <c r="H79" s="12">
        <v>80</v>
      </c>
      <c r="I79" s="31" t="str">
        <f t="shared" si="4"/>
        <v>Tốt</v>
      </c>
      <c r="J79" s="12">
        <v>80</v>
      </c>
      <c r="K79" s="31" t="str">
        <f t="shared" si="5"/>
        <v>Tốt</v>
      </c>
    </row>
    <row r="80" spans="1:11" ht="18.75" customHeight="1" x14ac:dyDescent="0.25">
      <c r="A80" s="16">
        <v>68</v>
      </c>
      <c r="B80" s="23" t="s">
        <v>1910</v>
      </c>
      <c r="C80" s="7" t="s">
        <v>1911</v>
      </c>
      <c r="D80" s="24">
        <v>38049</v>
      </c>
      <c r="E80" s="12">
        <v>90</v>
      </c>
      <c r="F80" s="12">
        <v>90</v>
      </c>
      <c r="G80" s="12">
        <v>90</v>
      </c>
      <c r="H80" s="12">
        <v>90</v>
      </c>
      <c r="I80" s="31" t="str">
        <f t="shared" si="4"/>
        <v>Xuất sắc</v>
      </c>
      <c r="J80" s="12">
        <v>90</v>
      </c>
      <c r="K80" s="31" t="str">
        <f t="shared" si="5"/>
        <v>Xuất sắc</v>
      </c>
    </row>
    <row r="81" spans="1:11" ht="18.75" customHeight="1" x14ac:dyDescent="0.25">
      <c r="A81" s="16">
        <v>69</v>
      </c>
      <c r="B81" s="23" t="s">
        <v>1902</v>
      </c>
      <c r="C81" s="7" t="s">
        <v>1903</v>
      </c>
      <c r="D81" s="24">
        <v>38282</v>
      </c>
      <c r="E81" s="12">
        <v>90</v>
      </c>
      <c r="F81" s="12">
        <v>90</v>
      </c>
      <c r="G81" s="12">
        <v>90</v>
      </c>
      <c r="H81" s="12">
        <v>90</v>
      </c>
      <c r="I81" s="31" t="str">
        <f t="shared" si="4"/>
        <v>Xuất sắc</v>
      </c>
      <c r="J81" s="12">
        <v>90</v>
      </c>
      <c r="K81" s="31" t="str">
        <f t="shared" si="5"/>
        <v>Xuất sắc</v>
      </c>
    </row>
    <row r="82" spans="1:11" ht="18.75" customHeight="1" x14ac:dyDescent="0.25">
      <c r="A82" s="16">
        <v>70</v>
      </c>
      <c r="B82" s="23" t="s">
        <v>1894</v>
      </c>
      <c r="C82" s="7" t="s">
        <v>1895</v>
      </c>
      <c r="D82" s="24">
        <v>38156</v>
      </c>
      <c r="E82" s="12">
        <v>90</v>
      </c>
      <c r="F82" s="12">
        <v>90</v>
      </c>
      <c r="G82" s="12">
        <v>90</v>
      </c>
      <c r="H82" s="12">
        <v>90</v>
      </c>
      <c r="I82" s="31" t="str">
        <f t="shared" si="4"/>
        <v>Xuất sắc</v>
      </c>
      <c r="J82" s="12">
        <v>90</v>
      </c>
      <c r="K82" s="31" t="str">
        <f t="shared" si="5"/>
        <v>Xuất sắc</v>
      </c>
    </row>
    <row r="83" spans="1:11" ht="18.75" customHeight="1" x14ac:dyDescent="0.25">
      <c r="A83" s="16">
        <v>71</v>
      </c>
      <c r="B83" s="23" t="s">
        <v>1951</v>
      </c>
      <c r="C83" s="7" t="s">
        <v>1952</v>
      </c>
      <c r="D83" s="24">
        <v>37998</v>
      </c>
      <c r="E83" s="12">
        <v>92</v>
      </c>
      <c r="F83" s="12">
        <v>92</v>
      </c>
      <c r="G83" s="12">
        <v>92</v>
      </c>
      <c r="H83" s="12">
        <v>92</v>
      </c>
      <c r="I83" s="31" t="str">
        <f t="shared" si="4"/>
        <v>Xuất sắc</v>
      </c>
      <c r="J83" s="12">
        <v>92</v>
      </c>
      <c r="K83" s="31" t="str">
        <f t="shared" si="5"/>
        <v>Xuất sắc</v>
      </c>
    </row>
    <row r="84" spans="1:11" ht="18.75" customHeight="1" x14ac:dyDescent="0.25">
      <c r="A84" s="16">
        <v>72</v>
      </c>
      <c r="B84" s="23" t="s">
        <v>1959</v>
      </c>
      <c r="C84" s="7" t="s">
        <v>1960</v>
      </c>
      <c r="D84" s="24">
        <v>38299</v>
      </c>
      <c r="E84" s="12">
        <v>77</v>
      </c>
      <c r="F84" s="12">
        <v>80</v>
      </c>
      <c r="G84" s="12">
        <v>77</v>
      </c>
      <c r="H84" s="12">
        <v>77</v>
      </c>
      <c r="I84" s="31" t="str">
        <f t="shared" si="4"/>
        <v>Khá</v>
      </c>
      <c r="J84" s="12">
        <v>77</v>
      </c>
      <c r="K84" s="31" t="str">
        <f t="shared" si="5"/>
        <v>Khá</v>
      </c>
    </row>
    <row r="85" spans="1:11" ht="18.75" customHeight="1" x14ac:dyDescent="0.25">
      <c r="A85" s="16">
        <v>73</v>
      </c>
      <c r="B85" s="23" t="s">
        <v>1886</v>
      </c>
      <c r="C85" s="7" t="s">
        <v>1887</v>
      </c>
      <c r="D85" s="24">
        <v>38108</v>
      </c>
      <c r="E85" s="12">
        <v>90</v>
      </c>
      <c r="F85" s="12">
        <v>90</v>
      </c>
      <c r="G85" s="12">
        <v>90</v>
      </c>
      <c r="H85" s="12">
        <v>90</v>
      </c>
      <c r="I85" s="31" t="str">
        <f t="shared" si="4"/>
        <v>Xuất sắc</v>
      </c>
      <c r="J85" s="12">
        <v>90</v>
      </c>
      <c r="K85" s="31" t="str">
        <f t="shared" si="5"/>
        <v>Xuất sắc</v>
      </c>
    </row>
    <row r="86" spans="1:11" ht="18.75" customHeight="1" x14ac:dyDescent="0.25">
      <c r="A86" s="16">
        <v>74</v>
      </c>
      <c r="B86" s="23" t="s">
        <v>1941</v>
      </c>
      <c r="C86" s="7" t="s">
        <v>1942</v>
      </c>
      <c r="D86" s="24">
        <v>38206</v>
      </c>
      <c r="E86" s="12">
        <v>77</v>
      </c>
      <c r="F86" s="12">
        <v>77</v>
      </c>
      <c r="G86" s="12">
        <v>77</v>
      </c>
      <c r="H86" s="12">
        <v>77</v>
      </c>
      <c r="I86" s="31" t="str">
        <f t="shared" si="4"/>
        <v>Khá</v>
      </c>
      <c r="J86" s="12">
        <v>77</v>
      </c>
      <c r="K86" s="31" t="str">
        <f t="shared" si="5"/>
        <v>Khá</v>
      </c>
    </row>
    <row r="87" spans="1:11" ht="18.75" customHeight="1" x14ac:dyDescent="0.25">
      <c r="A87" s="16">
        <v>75</v>
      </c>
      <c r="B87" s="23" t="s">
        <v>1836</v>
      </c>
      <c r="C87" s="7" t="s">
        <v>1837</v>
      </c>
      <c r="D87" s="24">
        <v>38035</v>
      </c>
      <c r="E87" s="12">
        <v>90</v>
      </c>
      <c r="F87" s="12">
        <v>90</v>
      </c>
      <c r="G87" s="12">
        <v>90</v>
      </c>
      <c r="H87" s="12">
        <v>90</v>
      </c>
      <c r="I87" s="31" t="str">
        <f t="shared" si="4"/>
        <v>Xuất sắc</v>
      </c>
      <c r="J87" s="12">
        <v>90</v>
      </c>
      <c r="K87" s="31" t="str">
        <f t="shared" si="5"/>
        <v>Xuất sắc</v>
      </c>
    </row>
    <row r="88" spans="1:11" ht="18.75" customHeight="1" x14ac:dyDescent="0.25">
      <c r="A88" s="16">
        <v>76</v>
      </c>
      <c r="B88" s="23" t="s">
        <v>1880</v>
      </c>
      <c r="C88" s="7" t="s">
        <v>1881</v>
      </c>
      <c r="D88" s="24">
        <v>38133</v>
      </c>
      <c r="E88" s="12">
        <v>80</v>
      </c>
      <c r="F88" s="12">
        <v>80</v>
      </c>
      <c r="G88" s="12">
        <v>80</v>
      </c>
      <c r="H88" s="12">
        <v>80</v>
      </c>
      <c r="I88" s="31" t="str">
        <f t="shared" si="4"/>
        <v>Tốt</v>
      </c>
      <c r="J88" s="12">
        <v>80</v>
      </c>
      <c r="K88" s="31" t="str">
        <f t="shared" si="5"/>
        <v>Tốt</v>
      </c>
    </row>
    <row r="90" spans="1:11" ht="18.75" customHeight="1" x14ac:dyDescent="0.2">
      <c r="A90" s="52" t="s">
        <v>1988</v>
      </c>
      <c r="B90" s="52"/>
      <c r="C90" s="52"/>
    </row>
  </sheetData>
  <sortState xmlns:xlrd2="http://schemas.microsoft.com/office/spreadsheetml/2017/richdata2" ref="A13:K88">
    <sortCondition ref="B13:B88"/>
  </sortState>
  <mergeCells count="16">
    <mergeCell ref="A90:C9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8">
    <cfRule type="duplicateValues" dxfId="115" priority="1"/>
    <cfRule type="duplicateValues" dxfId="114" priority="2"/>
    <cfRule type="duplicateValues" dxfId="113" priority="3"/>
    <cfRule type="duplicateValues" dxfId="112" priority="4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E9C4-D2A9-4983-A13E-A24FE49E615D}">
  <sheetPr codeName="Sheet17"/>
  <dimension ref="A1:K65"/>
  <sheetViews>
    <sheetView topLeftCell="A6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2020</v>
      </c>
      <c r="C13" s="7" t="s">
        <v>2021</v>
      </c>
      <c r="D13" s="24">
        <v>38155</v>
      </c>
      <c r="E13" s="12">
        <v>90</v>
      </c>
      <c r="F13" s="12">
        <v>90</v>
      </c>
      <c r="G13" s="12">
        <v>90</v>
      </c>
      <c r="H13" s="12">
        <v>90</v>
      </c>
      <c r="I13" s="31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31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2067</v>
      </c>
      <c r="C14" s="7" t="s">
        <v>2068</v>
      </c>
      <c r="D14" s="24">
        <v>38242</v>
      </c>
      <c r="E14" s="12">
        <v>90</v>
      </c>
      <c r="F14" s="12">
        <v>90</v>
      </c>
      <c r="G14" s="12">
        <v>90</v>
      </c>
      <c r="H14" s="12">
        <v>90</v>
      </c>
      <c r="I14" s="31" t="str">
        <f t="shared" si="0"/>
        <v>Xuất sắc</v>
      </c>
      <c r="J14" s="12">
        <v>90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2087</v>
      </c>
      <c r="C15" s="7" t="s">
        <v>2088</v>
      </c>
      <c r="D15" s="24">
        <v>37943</v>
      </c>
      <c r="E15" s="12">
        <v>70</v>
      </c>
      <c r="F15" s="12">
        <v>77</v>
      </c>
      <c r="G15" s="12">
        <v>77</v>
      </c>
      <c r="H15" s="12">
        <v>77</v>
      </c>
      <c r="I15" s="31" t="str">
        <f t="shared" si="0"/>
        <v>Khá</v>
      </c>
      <c r="J15" s="12">
        <v>77</v>
      </c>
      <c r="K15" s="31" t="str">
        <f t="shared" si="1"/>
        <v>Khá</v>
      </c>
    </row>
    <row r="16" spans="1:11" ht="18.75" customHeight="1" x14ac:dyDescent="0.25">
      <c r="A16" s="16">
        <v>4</v>
      </c>
      <c r="B16" s="23" t="s">
        <v>2063</v>
      </c>
      <c r="C16" s="7" t="s">
        <v>2064</v>
      </c>
      <c r="D16" s="24">
        <v>38014</v>
      </c>
      <c r="E16" s="12">
        <v>90</v>
      </c>
      <c r="F16" s="12">
        <v>90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2026</v>
      </c>
      <c r="C17" s="7" t="s">
        <v>2027</v>
      </c>
      <c r="D17" s="24">
        <v>38235</v>
      </c>
      <c r="E17" s="12">
        <v>90</v>
      </c>
      <c r="F17" s="12">
        <v>90</v>
      </c>
      <c r="G17" s="12">
        <v>90</v>
      </c>
      <c r="H17" s="12">
        <v>90</v>
      </c>
      <c r="I17" s="31" t="str">
        <f t="shared" si="0"/>
        <v>Xuất sắc</v>
      </c>
      <c r="J17" s="12">
        <v>90</v>
      </c>
      <c r="K17" s="31" t="str">
        <f t="shared" si="1"/>
        <v>Xuất sắc</v>
      </c>
    </row>
    <row r="18" spans="1:11" ht="18.75" customHeight="1" x14ac:dyDescent="0.25">
      <c r="A18" s="16">
        <v>6</v>
      </c>
      <c r="B18" s="23" t="s">
        <v>1989</v>
      </c>
      <c r="C18" s="7" t="s">
        <v>1990</v>
      </c>
      <c r="D18" s="24">
        <v>38327</v>
      </c>
      <c r="E18" s="12">
        <v>94</v>
      </c>
      <c r="F18" s="12">
        <v>94</v>
      </c>
      <c r="G18" s="12">
        <v>94</v>
      </c>
      <c r="H18" s="12">
        <v>94</v>
      </c>
      <c r="I18" s="31" t="str">
        <f t="shared" si="0"/>
        <v>Xuất sắc</v>
      </c>
      <c r="J18" s="12">
        <v>94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2065</v>
      </c>
      <c r="C19" s="7" t="s">
        <v>2066</v>
      </c>
      <c r="D19" s="24">
        <v>38195</v>
      </c>
      <c r="E19" s="12">
        <v>90</v>
      </c>
      <c r="F19" s="12">
        <v>90</v>
      </c>
      <c r="G19" s="12">
        <v>90</v>
      </c>
      <c r="H19" s="12">
        <v>90</v>
      </c>
      <c r="I19" s="31" t="str">
        <f t="shared" si="0"/>
        <v>Xuất sắc</v>
      </c>
      <c r="J19" s="12">
        <v>90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2043</v>
      </c>
      <c r="C20" s="7" t="s">
        <v>2044</v>
      </c>
      <c r="D20" s="24">
        <v>38070</v>
      </c>
      <c r="E20" s="12">
        <v>90</v>
      </c>
      <c r="F20" s="12">
        <v>90</v>
      </c>
      <c r="G20" s="12">
        <v>90</v>
      </c>
      <c r="H20" s="12">
        <v>90</v>
      </c>
      <c r="I20" s="31" t="str">
        <f t="shared" si="0"/>
        <v>Xuất sắc</v>
      </c>
      <c r="J20" s="12">
        <v>90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2051</v>
      </c>
      <c r="C21" s="7" t="s">
        <v>2052</v>
      </c>
      <c r="D21" s="24">
        <v>38108</v>
      </c>
      <c r="E21" s="12">
        <v>80</v>
      </c>
      <c r="F21" s="12">
        <v>90</v>
      </c>
      <c r="G21" s="12">
        <v>90</v>
      </c>
      <c r="H21" s="12">
        <v>90</v>
      </c>
      <c r="I21" s="31" t="str">
        <f t="shared" si="0"/>
        <v>Xuất sắc</v>
      </c>
      <c r="J21" s="12">
        <v>90</v>
      </c>
      <c r="K21" s="31" t="str">
        <f t="shared" si="1"/>
        <v>Xuất sắc</v>
      </c>
    </row>
    <row r="22" spans="1:11" ht="18.75" customHeight="1" x14ac:dyDescent="0.25">
      <c r="A22" s="16">
        <v>10</v>
      </c>
      <c r="B22" s="23" t="s">
        <v>2049</v>
      </c>
      <c r="C22" s="7" t="s">
        <v>2050</v>
      </c>
      <c r="D22" s="24">
        <v>38267</v>
      </c>
      <c r="E22" s="12">
        <v>94</v>
      </c>
      <c r="F22" s="12">
        <v>94</v>
      </c>
      <c r="G22" s="12">
        <v>94</v>
      </c>
      <c r="H22" s="12">
        <v>94</v>
      </c>
      <c r="I22" s="31" t="str">
        <f t="shared" si="0"/>
        <v>Xuất sắc</v>
      </c>
      <c r="J22" s="12">
        <v>94</v>
      </c>
      <c r="K22" s="31" t="str">
        <f t="shared" si="1"/>
        <v>Xuất sắc</v>
      </c>
    </row>
    <row r="23" spans="1:11" ht="18.75" customHeight="1" x14ac:dyDescent="0.25">
      <c r="A23" s="16">
        <v>11</v>
      </c>
      <c r="B23" s="23" t="s">
        <v>2077</v>
      </c>
      <c r="C23" s="7" t="s">
        <v>2078</v>
      </c>
      <c r="D23" s="24">
        <v>38126</v>
      </c>
      <c r="E23" s="12">
        <v>90</v>
      </c>
      <c r="F23" s="12">
        <v>90</v>
      </c>
      <c r="G23" s="12">
        <v>90</v>
      </c>
      <c r="H23" s="12">
        <v>90</v>
      </c>
      <c r="I23" s="31" t="str">
        <f t="shared" si="0"/>
        <v>Xuất sắc</v>
      </c>
      <c r="J23" s="12">
        <v>90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2005</v>
      </c>
      <c r="C24" s="7" t="s">
        <v>2006</v>
      </c>
      <c r="D24" s="24">
        <v>38032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2022</v>
      </c>
      <c r="C25" s="7" t="s">
        <v>2023</v>
      </c>
      <c r="D25" s="24">
        <v>38008</v>
      </c>
      <c r="E25" s="12">
        <v>80</v>
      </c>
      <c r="F25" s="12">
        <v>80</v>
      </c>
      <c r="G25" s="12">
        <v>80</v>
      </c>
      <c r="H25" s="12">
        <v>80</v>
      </c>
      <c r="I25" s="31" t="str">
        <f t="shared" si="0"/>
        <v>Tốt</v>
      </c>
      <c r="J25" s="12">
        <v>80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2016</v>
      </c>
      <c r="C26" s="7" t="s">
        <v>2017</v>
      </c>
      <c r="D26" s="24">
        <v>38314</v>
      </c>
      <c r="E26" s="12">
        <v>90</v>
      </c>
      <c r="F26" s="12">
        <v>90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2079</v>
      </c>
      <c r="C27" s="7" t="s">
        <v>2080</v>
      </c>
      <c r="D27" s="24">
        <v>38209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2034</v>
      </c>
      <c r="C28" s="7" t="s">
        <v>2035</v>
      </c>
      <c r="D28" s="24">
        <v>38316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2036</v>
      </c>
      <c r="C29" s="7" t="s">
        <v>1282</v>
      </c>
      <c r="D29" s="24">
        <v>38193</v>
      </c>
      <c r="E29" s="12">
        <v>80</v>
      </c>
      <c r="F29" s="12">
        <v>80</v>
      </c>
      <c r="G29" s="12">
        <v>80</v>
      </c>
      <c r="H29" s="12">
        <v>80</v>
      </c>
      <c r="I29" s="31" t="str">
        <f t="shared" si="0"/>
        <v>Tốt</v>
      </c>
      <c r="J29" s="12">
        <v>80</v>
      </c>
      <c r="K29" s="31" t="str">
        <f t="shared" si="1"/>
        <v>Tốt</v>
      </c>
    </row>
    <row r="30" spans="1:11" ht="18.75" customHeight="1" x14ac:dyDescent="0.25">
      <c r="A30" s="16">
        <v>18</v>
      </c>
      <c r="B30" s="23" t="s">
        <v>1991</v>
      </c>
      <c r="C30" s="7" t="s">
        <v>1992</v>
      </c>
      <c r="D30" s="24">
        <v>38243</v>
      </c>
      <c r="E30" s="12">
        <v>90</v>
      </c>
      <c r="F30" s="12">
        <v>90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2024</v>
      </c>
      <c r="C31" s="7" t="s">
        <v>2025</v>
      </c>
      <c r="D31" s="24">
        <v>38101</v>
      </c>
      <c r="E31" s="12">
        <v>77</v>
      </c>
      <c r="F31" s="12">
        <v>77</v>
      </c>
      <c r="G31" s="12">
        <v>77</v>
      </c>
      <c r="H31" s="12">
        <v>77</v>
      </c>
      <c r="I31" s="31" t="str">
        <f t="shared" si="0"/>
        <v>Khá</v>
      </c>
      <c r="J31" s="12">
        <v>77</v>
      </c>
      <c r="K31" s="31" t="str">
        <f t="shared" si="1"/>
        <v>Khá</v>
      </c>
    </row>
    <row r="32" spans="1:11" ht="18.75" customHeight="1" x14ac:dyDescent="0.25">
      <c r="A32" s="16">
        <v>20</v>
      </c>
      <c r="B32" s="23" t="s">
        <v>2032</v>
      </c>
      <c r="C32" s="7" t="s">
        <v>2033</v>
      </c>
      <c r="D32" s="24">
        <v>37980</v>
      </c>
      <c r="E32" s="12">
        <v>90</v>
      </c>
      <c r="F32" s="12">
        <v>90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2053</v>
      </c>
      <c r="C33" s="7" t="s">
        <v>2054</v>
      </c>
      <c r="D33" s="24">
        <v>38052</v>
      </c>
      <c r="E33" s="12">
        <v>80</v>
      </c>
      <c r="F33" s="12">
        <v>80</v>
      </c>
      <c r="G33" s="12">
        <v>80</v>
      </c>
      <c r="H33" s="12">
        <v>80</v>
      </c>
      <c r="I33" s="31" t="str">
        <f t="shared" si="0"/>
        <v>Tốt</v>
      </c>
      <c r="J33" s="12">
        <v>80</v>
      </c>
      <c r="K33" s="31" t="str">
        <f t="shared" si="1"/>
        <v>Tốt</v>
      </c>
    </row>
    <row r="34" spans="1:11" ht="18.75" customHeight="1" x14ac:dyDescent="0.25">
      <c r="A34" s="16">
        <v>22</v>
      </c>
      <c r="B34" s="23" t="s">
        <v>2085</v>
      </c>
      <c r="C34" s="7" t="s">
        <v>2086</v>
      </c>
      <c r="D34" s="24">
        <v>38229</v>
      </c>
      <c r="E34" s="12">
        <v>90</v>
      </c>
      <c r="F34" s="12">
        <v>77</v>
      </c>
      <c r="G34" s="12">
        <v>77</v>
      </c>
      <c r="H34" s="12">
        <v>77</v>
      </c>
      <c r="I34" s="31" t="str">
        <f t="shared" si="0"/>
        <v>Khá</v>
      </c>
      <c r="J34" s="12">
        <v>77</v>
      </c>
      <c r="K34" s="31" t="str">
        <f t="shared" si="1"/>
        <v>Khá</v>
      </c>
    </row>
    <row r="35" spans="1:11" ht="18.75" customHeight="1" x14ac:dyDescent="0.25">
      <c r="A35" s="16">
        <v>23</v>
      </c>
      <c r="B35" s="23" t="s">
        <v>2073</v>
      </c>
      <c r="C35" s="7" t="s">
        <v>2074</v>
      </c>
      <c r="D35" s="24">
        <v>38318</v>
      </c>
      <c r="E35" s="12">
        <v>90</v>
      </c>
      <c r="F35" s="12">
        <v>90</v>
      </c>
      <c r="G35" s="12">
        <v>90</v>
      </c>
      <c r="H35" s="12">
        <v>90</v>
      </c>
      <c r="I35" s="31" t="str">
        <f t="shared" si="0"/>
        <v>Xuất sắc</v>
      </c>
      <c r="J35" s="12">
        <v>90</v>
      </c>
      <c r="K35" s="31" t="str">
        <f t="shared" si="1"/>
        <v>Xuất sắc</v>
      </c>
    </row>
    <row r="36" spans="1:11" ht="18.75" customHeight="1" x14ac:dyDescent="0.25">
      <c r="A36" s="16">
        <v>24</v>
      </c>
      <c r="B36" s="23" t="s">
        <v>2075</v>
      </c>
      <c r="C36" s="7" t="s">
        <v>2076</v>
      </c>
      <c r="D36" s="24">
        <v>38162</v>
      </c>
      <c r="E36" s="12">
        <v>80</v>
      </c>
      <c r="F36" s="12">
        <v>90</v>
      </c>
      <c r="G36" s="12">
        <v>90</v>
      </c>
      <c r="H36" s="12">
        <v>90</v>
      </c>
      <c r="I36" s="31" t="str">
        <f t="shared" si="0"/>
        <v>Xuất sắc</v>
      </c>
      <c r="J36" s="12">
        <v>90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2007</v>
      </c>
      <c r="C37" s="7" t="s">
        <v>2008</v>
      </c>
      <c r="D37" s="24">
        <v>38272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1993</v>
      </c>
      <c r="C38" s="7" t="s">
        <v>1994</v>
      </c>
      <c r="D38" s="24">
        <v>38030</v>
      </c>
      <c r="E38" s="12">
        <v>90</v>
      </c>
      <c r="F38" s="12">
        <v>90</v>
      </c>
      <c r="G38" s="12">
        <v>90</v>
      </c>
      <c r="H38" s="12">
        <v>90</v>
      </c>
      <c r="I38" s="31" t="str">
        <f t="shared" si="0"/>
        <v>Xuất sắc</v>
      </c>
      <c r="J38" s="12">
        <v>90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2083</v>
      </c>
      <c r="C39" s="7" t="s">
        <v>2084</v>
      </c>
      <c r="D39" s="24">
        <v>38007</v>
      </c>
      <c r="E39" s="12">
        <v>90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2059</v>
      </c>
      <c r="C40" s="7" t="s">
        <v>2060</v>
      </c>
      <c r="D40" s="24">
        <v>38352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2037</v>
      </c>
      <c r="C41" s="7" t="s">
        <v>2038</v>
      </c>
      <c r="D41" s="24">
        <v>38267</v>
      </c>
      <c r="E41" s="12">
        <v>80</v>
      </c>
      <c r="F41" s="12">
        <v>80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2001</v>
      </c>
      <c r="C42" s="7" t="s">
        <v>2002</v>
      </c>
      <c r="D42" s="24">
        <v>38336</v>
      </c>
      <c r="E42" s="12">
        <v>80</v>
      </c>
      <c r="F42" s="12">
        <v>80</v>
      </c>
      <c r="G42" s="12">
        <v>80</v>
      </c>
      <c r="H42" s="12">
        <v>80</v>
      </c>
      <c r="I42" s="31" t="str">
        <f t="shared" si="0"/>
        <v>Tốt</v>
      </c>
      <c r="J42" s="12">
        <v>80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2071</v>
      </c>
      <c r="C43" s="7" t="s">
        <v>2072</v>
      </c>
      <c r="D43" s="24">
        <v>38091</v>
      </c>
      <c r="E43" s="12">
        <v>92</v>
      </c>
      <c r="F43" s="12">
        <v>92</v>
      </c>
      <c r="G43" s="12">
        <v>92</v>
      </c>
      <c r="H43" s="12">
        <v>92</v>
      </c>
      <c r="I43" s="31" t="str">
        <f t="shared" si="0"/>
        <v>Xuất sắc</v>
      </c>
      <c r="J43" s="12">
        <v>92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2081</v>
      </c>
      <c r="C44" s="7" t="s">
        <v>2082</v>
      </c>
      <c r="D44" s="24">
        <v>38348</v>
      </c>
      <c r="E44" s="12">
        <v>65</v>
      </c>
      <c r="F44" s="12">
        <v>75</v>
      </c>
      <c r="G44" s="12">
        <v>75</v>
      </c>
      <c r="H44" s="12">
        <v>75</v>
      </c>
      <c r="I44" s="31" t="str">
        <f t="shared" si="0"/>
        <v>Khá</v>
      </c>
      <c r="J44" s="12">
        <v>75</v>
      </c>
      <c r="K44" s="31" t="str">
        <f t="shared" si="1"/>
        <v>Khá</v>
      </c>
    </row>
    <row r="45" spans="1:11" ht="18.75" customHeight="1" x14ac:dyDescent="0.25">
      <c r="A45" s="16">
        <v>33</v>
      </c>
      <c r="B45" s="23" t="s">
        <v>1999</v>
      </c>
      <c r="C45" s="7" t="s">
        <v>2000</v>
      </c>
      <c r="D45" s="24">
        <v>38182</v>
      </c>
      <c r="E45" s="12">
        <v>90</v>
      </c>
      <c r="F45" s="12">
        <v>90</v>
      </c>
      <c r="G45" s="12">
        <v>90</v>
      </c>
      <c r="H45" s="12">
        <v>90</v>
      </c>
      <c r="I45" s="31" t="str">
        <f t="shared" ref="I45:I63" si="2">IF(H45&gt;=90,"Xuất sắc",IF(H45&gt;=80,"Tốt", IF(H45&gt;=65,"Khá",IF(H45&gt;=50,"Trung bình", IF(H45&gt;=35, "Yếu", "Kém")))))</f>
        <v>Xuất sắc</v>
      </c>
      <c r="J45" s="12">
        <v>90</v>
      </c>
      <c r="K45" s="31" t="str">
        <f t="shared" ref="K45:K63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2047</v>
      </c>
      <c r="C46" s="7" t="s">
        <v>2048</v>
      </c>
      <c r="D46" s="24">
        <v>38301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2"/>
        <v>Xuất sắc</v>
      </c>
      <c r="J46" s="12">
        <v>90</v>
      </c>
      <c r="K46" s="31" t="str">
        <f t="shared" si="3"/>
        <v>Xuất sắc</v>
      </c>
    </row>
    <row r="47" spans="1:11" ht="18.75" customHeight="1" x14ac:dyDescent="0.25">
      <c r="A47" s="16">
        <v>35</v>
      </c>
      <c r="B47" s="23" t="s">
        <v>2009</v>
      </c>
      <c r="C47" s="7" t="s">
        <v>2010</v>
      </c>
      <c r="D47" s="24">
        <v>38019</v>
      </c>
      <c r="E47" s="12">
        <v>80</v>
      </c>
      <c r="F47" s="12">
        <v>90</v>
      </c>
      <c r="G47" s="12">
        <v>90</v>
      </c>
      <c r="H47" s="12">
        <v>90</v>
      </c>
      <c r="I47" s="31" t="str">
        <f t="shared" si="2"/>
        <v>Xuất sắc</v>
      </c>
      <c r="J47" s="12">
        <v>90</v>
      </c>
      <c r="K47" s="31" t="str">
        <f t="shared" si="3"/>
        <v>Xuất sắc</v>
      </c>
    </row>
    <row r="48" spans="1:11" ht="18.75" customHeight="1" x14ac:dyDescent="0.25">
      <c r="A48" s="16">
        <v>36</v>
      </c>
      <c r="B48" s="23" t="s">
        <v>2014</v>
      </c>
      <c r="C48" s="7" t="s">
        <v>2015</v>
      </c>
      <c r="D48" s="24">
        <v>38020</v>
      </c>
      <c r="E48" s="12">
        <v>70</v>
      </c>
      <c r="F48" s="12">
        <v>80</v>
      </c>
      <c r="G48" s="12">
        <v>80</v>
      </c>
      <c r="H48" s="12">
        <v>80</v>
      </c>
      <c r="I48" s="31" t="str">
        <f t="shared" si="2"/>
        <v>Tốt</v>
      </c>
      <c r="J48" s="12">
        <v>80</v>
      </c>
      <c r="K48" s="31" t="str">
        <f t="shared" si="3"/>
        <v>Tốt</v>
      </c>
    </row>
    <row r="49" spans="1:11" ht="18.75" customHeight="1" x14ac:dyDescent="0.25">
      <c r="A49" s="16">
        <v>37</v>
      </c>
      <c r="B49" s="23" t="s">
        <v>2041</v>
      </c>
      <c r="C49" s="7" t="s">
        <v>2042</v>
      </c>
      <c r="D49" s="24">
        <v>38207</v>
      </c>
      <c r="E49" s="12">
        <v>90</v>
      </c>
      <c r="F49" s="12">
        <v>90</v>
      </c>
      <c r="G49" s="12">
        <v>90</v>
      </c>
      <c r="H49" s="12">
        <v>90</v>
      </c>
      <c r="I49" s="31" t="str">
        <f t="shared" si="2"/>
        <v>Xuất sắc</v>
      </c>
      <c r="J49" s="12">
        <v>90</v>
      </c>
      <c r="K49" s="31" t="str">
        <f t="shared" si="3"/>
        <v>Xuất sắc</v>
      </c>
    </row>
    <row r="50" spans="1:11" ht="18.75" customHeight="1" x14ac:dyDescent="0.25">
      <c r="A50" s="16">
        <v>38</v>
      </c>
      <c r="B50" s="23" t="s">
        <v>2028</v>
      </c>
      <c r="C50" s="7" t="s">
        <v>2029</v>
      </c>
      <c r="D50" s="24">
        <v>38263</v>
      </c>
      <c r="E50" s="12">
        <v>90</v>
      </c>
      <c r="F50" s="12">
        <v>90</v>
      </c>
      <c r="G50" s="12">
        <v>90</v>
      </c>
      <c r="H50" s="12">
        <v>90</v>
      </c>
      <c r="I50" s="31" t="str">
        <f t="shared" si="2"/>
        <v>Xuất sắc</v>
      </c>
      <c r="J50" s="12">
        <v>90</v>
      </c>
      <c r="K50" s="31" t="str">
        <f t="shared" si="3"/>
        <v>Xuất sắc</v>
      </c>
    </row>
    <row r="51" spans="1:11" ht="18.75" customHeight="1" x14ac:dyDescent="0.25">
      <c r="A51" s="16">
        <v>39</v>
      </c>
      <c r="B51" s="23" t="s">
        <v>2039</v>
      </c>
      <c r="C51" s="7" t="s">
        <v>2040</v>
      </c>
      <c r="D51" s="24">
        <v>37990</v>
      </c>
      <c r="E51" s="12">
        <v>84</v>
      </c>
      <c r="F51" s="12">
        <v>84</v>
      </c>
      <c r="G51" s="12">
        <v>84</v>
      </c>
      <c r="H51" s="12">
        <v>84</v>
      </c>
      <c r="I51" s="31" t="str">
        <f t="shared" si="2"/>
        <v>Tốt</v>
      </c>
      <c r="J51" s="12">
        <v>84</v>
      </c>
      <c r="K51" s="31" t="str">
        <f t="shared" si="3"/>
        <v>Tốt</v>
      </c>
    </row>
    <row r="52" spans="1:11" ht="18.75" customHeight="1" x14ac:dyDescent="0.25">
      <c r="A52" s="16">
        <v>40</v>
      </c>
      <c r="B52" s="23" t="s">
        <v>2057</v>
      </c>
      <c r="C52" s="7" t="s">
        <v>2058</v>
      </c>
      <c r="D52" s="24">
        <v>38252</v>
      </c>
      <c r="E52" s="12">
        <v>70</v>
      </c>
      <c r="F52" s="12">
        <v>80</v>
      </c>
      <c r="G52" s="12">
        <v>80</v>
      </c>
      <c r="H52" s="12">
        <v>80</v>
      </c>
      <c r="I52" s="31" t="str">
        <f t="shared" si="2"/>
        <v>Tốt</v>
      </c>
      <c r="J52" s="12">
        <v>80</v>
      </c>
      <c r="K52" s="31" t="str">
        <f t="shared" si="3"/>
        <v>Tốt</v>
      </c>
    </row>
    <row r="53" spans="1:11" ht="18.75" customHeight="1" x14ac:dyDescent="0.25">
      <c r="A53" s="16">
        <v>41</v>
      </c>
      <c r="B53" s="23" t="s">
        <v>1997</v>
      </c>
      <c r="C53" s="7" t="s">
        <v>1998</v>
      </c>
      <c r="D53" s="24">
        <v>38330</v>
      </c>
      <c r="E53" s="12">
        <v>90</v>
      </c>
      <c r="F53" s="12">
        <v>90</v>
      </c>
      <c r="G53" s="12">
        <v>90</v>
      </c>
      <c r="H53" s="12">
        <v>90</v>
      </c>
      <c r="I53" s="31" t="str">
        <f t="shared" si="2"/>
        <v>Xuất sắc</v>
      </c>
      <c r="J53" s="12">
        <v>90</v>
      </c>
      <c r="K53" s="31" t="str">
        <f t="shared" si="3"/>
        <v>Xuất sắc</v>
      </c>
    </row>
    <row r="54" spans="1:11" ht="18.75" customHeight="1" x14ac:dyDescent="0.25">
      <c r="A54" s="16">
        <v>42</v>
      </c>
      <c r="B54" s="23" t="s">
        <v>2018</v>
      </c>
      <c r="C54" s="7" t="s">
        <v>2019</v>
      </c>
      <c r="D54" s="24">
        <v>38176</v>
      </c>
      <c r="E54" s="12">
        <v>80</v>
      </c>
      <c r="F54" s="12">
        <v>80</v>
      </c>
      <c r="G54" s="12">
        <v>80</v>
      </c>
      <c r="H54" s="12">
        <v>80</v>
      </c>
      <c r="I54" s="31" t="str">
        <f t="shared" si="2"/>
        <v>Tốt</v>
      </c>
      <c r="J54" s="12">
        <v>80</v>
      </c>
      <c r="K54" s="31" t="str">
        <f t="shared" si="3"/>
        <v>Tốt</v>
      </c>
    </row>
    <row r="55" spans="1:11" ht="18.75" customHeight="1" x14ac:dyDescent="0.25">
      <c r="A55" s="16">
        <v>43</v>
      </c>
      <c r="B55" s="23" t="s">
        <v>2069</v>
      </c>
      <c r="C55" s="7" t="s">
        <v>2070</v>
      </c>
      <c r="D55" s="24">
        <v>38340</v>
      </c>
      <c r="E55" s="12">
        <v>65</v>
      </c>
      <c r="F55" s="12">
        <v>75</v>
      </c>
      <c r="G55" s="12">
        <v>75</v>
      </c>
      <c r="H55" s="12">
        <v>75</v>
      </c>
      <c r="I55" s="31" t="str">
        <f t="shared" si="2"/>
        <v>Khá</v>
      </c>
      <c r="J55" s="12">
        <v>75</v>
      </c>
      <c r="K55" s="31" t="str">
        <f t="shared" si="3"/>
        <v>Khá</v>
      </c>
    </row>
    <row r="56" spans="1:11" ht="18.75" customHeight="1" x14ac:dyDescent="0.25">
      <c r="A56" s="16">
        <v>44</v>
      </c>
      <c r="B56" s="23" t="s">
        <v>2011</v>
      </c>
      <c r="C56" s="7" t="s">
        <v>953</v>
      </c>
      <c r="D56" s="24">
        <v>38267</v>
      </c>
      <c r="E56" s="12">
        <v>80</v>
      </c>
      <c r="F56" s="12">
        <v>80</v>
      </c>
      <c r="G56" s="12">
        <v>80</v>
      </c>
      <c r="H56" s="12">
        <v>80</v>
      </c>
      <c r="I56" s="31" t="str">
        <f t="shared" si="2"/>
        <v>Tốt</v>
      </c>
      <c r="J56" s="12">
        <v>80</v>
      </c>
      <c r="K56" s="31" t="str">
        <f t="shared" si="3"/>
        <v>Tốt</v>
      </c>
    </row>
    <row r="57" spans="1:11" ht="18.75" customHeight="1" x14ac:dyDescent="0.25">
      <c r="A57" s="16">
        <v>45</v>
      </c>
      <c r="B57" s="23" t="s">
        <v>2061</v>
      </c>
      <c r="C57" s="7" t="s">
        <v>2062</v>
      </c>
      <c r="D57" s="24">
        <v>38264</v>
      </c>
      <c r="E57" s="12">
        <v>90</v>
      </c>
      <c r="F57" s="12">
        <v>90</v>
      </c>
      <c r="G57" s="12">
        <v>90</v>
      </c>
      <c r="H57" s="12">
        <v>90</v>
      </c>
      <c r="I57" s="31" t="str">
        <f t="shared" si="2"/>
        <v>Xuất sắc</v>
      </c>
      <c r="J57" s="12">
        <v>90</v>
      </c>
      <c r="K57" s="31" t="str">
        <f t="shared" si="3"/>
        <v>Xuất sắc</v>
      </c>
    </row>
    <row r="58" spans="1:11" ht="18.75" customHeight="1" x14ac:dyDescent="0.25">
      <c r="A58" s="16">
        <v>46</v>
      </c>
      <c r="B58" s="23" t="s">
        <v>2012</v>
      </c>
      <c r="C58" s="7" t="s">
        <v>2013</v>
      </c>
      <c r="D58" s="24">
        <v>38205</v>
      </c>
      <c r="E58" s="12">
        <v>80</v>
      </c>
      <c r="F58" s="12">
        <v>80</v>
      </c>
      <c r="G58" s="12">
        <v>80</v>
      </c>
      <c r="H58" s="12">
        <v>80</v>
      </c>
      <c r="I58" s="31" t="str">
        <f t="shared" si="2"/>
        <v>Tốt</v>
      </c>
      <c r="J58" s="12">
        <v>80</v>
      </c>
      <c r="K58" s="31" t="str">
        <f t="shared" si="3"/>
        <v>Tốt</v>
      </c>
    </row>
    <row r="59" spans="1:11" ht="18.75" customHeight="1" x14ac:dyDescent="0.25">
      <c r="A59" s="16">
        <v>47</v>
      </c>
      <c r="B59" s="23" t="s">
        <v>2003</v>
      </c>
      <c r="C59" s="7" t="s">
        <v>2004</v>
      </c>
      <c r="D59" s="24">
        <v>38101</v>
      </c>
      <c r="E59" s="12">
        <v>90</v>
      </c>
      <c r="F59" s="12">
        <v>90</v>
      </c>
      <c r="G59" s="12">
        <v>90</v>
      </c>
      <c r="H59" s="12">
        <v>90</v>
      </c>
      <c r="I59" s="31" t="str">
        <f t="shared" si="2"/>
        <v>Xuất sắc</v>
      </c>
      <c r="J59" s="12">
        <v>90</v>
      </c>
      <c r="K59" s="31" t="str">
        <f t="shared" si="3"/>
        <v>Xuất sắc</v>
      </c>
    </row>
    <row r="60" spans="1:11" ht="18.75" customHeight="1" x14ac:dyDescent="0.25">
      <c r="A60" s="16">
        <v>48</v>
      </c>
      <c r="B60" s="23" t="s">
        <v>2045</v>
      </c>
      <c r="C60" s="7" t="s">
        <v>2046</v>
      </c>
      <c r="D60" s="24">
        <v>38030</v>
      </c>
      <c r="E60" s="12">
        <v>90</v>
      </c>
      <c r="F60" s="12">
        <v>90</v>
      </c>
      <c r="G60" s="12">
        <v>90</v>
      </c>
      <c r="H60" s="12">
        <v>90</v>
      </c>
      <c r="I60" s="31" t="str">
        <f t="shared" si="2"/>
        <v>Xuất sắc</v>
      </c>
      <c r="J60" s="12">
        <v>90</v>
      </c>
      <c r="K60" s="31" t="str">
        <f t="shared" si="3"/>
        <v>Xuất sắc</v>
      </c>
    </row>
    <row r="61" spans="1:11" ht="18.75" customHeight="1" x14ac:dyDescent="0.25">
      <c r="A61" s="16">
        <v>49</v>
      </c>
      <c r="B61" s="23" t="s">
        <v>1995</v>
      </c>
      <c r="C61" s="7" t="s">
        <v>1996</v>
      </c>
      <c r="D61" s="24">
        <v>38177</v>
      </c>
      <c r="E61" s="12">
        <v>90</v>
      </c>
      <c r="F61" s="12">
        <v>90</v>
      </c>
      <c r="G61" s="12">
        <v>90</v>
      </c>
      <c r="H61" s="12">
        <v>90</v>
      </c>
      <c r="I61" s="31" t="str">
        <f t="shared" si="2"/>
        <v>Xuất sắc</v>
      </c>
      <c r="J61" s="12">
        <v>90</v>
      </c>
      <c r="K61" s="31" t="str">
        <f t="shared" si="3"/>
        <v>Xuất sắc</v>
      </c>
    </row>
    <row r="62" spans="1:11" ht="18.75" customHeight="1" x14ac:dyDescent="0.25">
      <c r="A62" s="16">
        <v>50</v>
      </c>
      <c r="B62" s="23" t="s">
        <v>2055</v>
      </c>
      <c r="C62" s="7" t="s">
        <v>2056</v>
      </c>
      <c r="D62" s="24">
        <v>38001</v>
      </c>
      <c r="E62" s="12">
        <v>67</v>
      </c>
      <c r="F62" s="12">
        <v>77</v>
      </c>
      <c r="G62" s="12">
        <v>77</v>
      </c>
      <c r="H62" s="12">
        <v>77</v>
      </c>
      <c r="I62" s="31" t="str">
        <f t="shared" si="2"/>
        <v>Khá</v>
      </c>
      <c r="J62" s="12">
        <v>77</v>
      </c>
      <c r="K62" s="31" t="str">
        <f t="shared" si="3"/>
        <v>Khá</v>
      </c>
    </row>
    <row r="63" spans="1:11" ht="18.75" customHeight="1" x14ac:dyDescent="0.25">
      <c r="A63" s="16">
        <v>51</v>
      </c>
      <c r="B63" s="23" t="s">
        <v>2030</v>
      </c>
      <c r="C63" s="7" t="s">
        <v>2031</v>
      </c>
      <c r="D63" s="24">
        <v>38304</v>
      </c>
      <c r="E63" s="12">
        <v>90</v>
      </c>
      <c r="F63" s="12">
        <v>90</v>
      </c>
      <c r="G63" s="12">
        <v>90</v>
      </c>
      <c r="H63" s="12">
        <v>90</v>
      </c>
      <c r="I63" s="31" t="str">
        <f t="shared" si="2"/>
        <v>Xuất sắc</v>
      </c>
      <c r="J63" s="12">
        <v>90</v>
      </c>
      <c r="K63" s="31" t="str">
        <f t="shared" si="3"/>
        <v>Xuất sắc</v>
      </c>
    </row>
    <row r="65" spans="1:3" ht="18.75" customHeight="1" x14ac:dyDescent="0.2">
      <c r="A65" s="52" t="s">
        <v>2089</v>
      </c>
      <c r="B65" s="52"/>
      <c r="C65" s="52"/>
    </row>
  </sheetData>
  <sortState xmlns:xlrd2="http://schemas.microsoft.com/office/spreadsheetml/2017/richdata2" ref="A13:K63">
    <sortCondition ref="C13:C63"/>
  </sortState>
  <mergeCells count="16">
    <mergeCell ref="A65:C6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63">
    <cfRule type="duplicateValues" dxfId="111" priority="1"/>
    <cfRule type="duplicateValues" dxfId="110" priority="2"/>
    <cfRule type="duplicateValues" dxfId="109" priority="3"/>
    <cfRule type="duplicateValues" dxfId="108" priority="4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79E5-ABFD-4069-8C0A-576D6CEAE3D4}">
  <sheetPr codeName="Sheet18"/>
  <dimension ref="A1:K84"/>
  <sheetViews>
    <sheetView topLeftCell="A3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2">
        <v>1</v>
      </c>
      <c r="B13" s="23" t="s">
        <v>429</v>
      </c>
      <c r="C13" s="7" t="s">
        <v>430</v>
      </c>
      <c r="D13" s="24">
        <v>37774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23" t="s">
        <v>431</v>
      </c>
      <c r="C14" s="7" t="s">
        <v>432</v>
      </c>
      <c r="D14" s="24">
        <v>37698</v>
      </c>
      <c r="E14" s="12">
        <v>80</v>
      </c>
      <c r="F14" s="12">
        <v>77</v>
      </c>
      <c r="G14" s="12">
        <v>77</v>
      </c>
      <c r="H14" s="12">
        <v>77</v>
      </c>
      <c r="I14" s="25" t="str">
        <f t="shared" si="0"/>
        <v>Khá</v>
      </c>
      <c r="J14" s="12">
        <v>77</v>
      </c>
      <c r="K14" s="25" t="str">
        <f t="shared" si="1"/>
        <v>Khá</v>
      </c>
    </row>
    <row r="15" spans="1:11" ht="18.75" customHeight="1" x14ac:dyDescent="0.25">
      <c r="A15" s="12">
        <v>3</v>
      </c>
      <c r="B15" s="23" t="s">
        <v>497</v>
      </c>
      <c r="C15" s="7" t="s">
        <v>498</v>
      </c>
      <c r="D15" s="24">
        <v>37679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2">
        <v>4</v>
      </c>
      <c r="B16" s="23" t="s">
        <v>397</v>
      </c>
      <c r="C16" s="7" t="s">
        <v>398</v>
      </c>
      <c r="D16" s="24">
        <v>37703</v>
      </c>
      <c r="E16" s="12">
        <v>95</v>
      </c>
      <c r="F16" s="12">
        <v>95</v>
      </c>
      <c r="G16" s="12">
        <v>95</v>
      </c>
      <c r="H16" s="12">
        <v>95</v>
      </c>
      <c r="I16" s="25" t="str">
        <f t="shared" si="0"/>
        <v>Xuất sắc</v>
      </c>
      <c r="J16" s="12">
        <v>95</v>
      </c>
      <c r="K16" s="25" t="str">
        <f t="shared" si="1"/>
        <v>Xuất sắc</v>
      </c>
    </row>
    <row r="17" spans="1:11" ht="18.75" customHeight="1" x14ac:dyDescent="0.25">
      <c r="A17" s="12">
        <v>5</v>
      </c>
      <c r="B17" s="23" t="s">
        <v>433</v>
      </c>
      <c r="C17" s="7" t="s">
        <v>434</v>
      </c>
      <c r="D17" s="24">
        <v>37865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2">
        <v>6</v>
      </c>
      <c r="B18" s="23" t="s">
        <v>510</v>
      </c>
      <c r="C18" s="7" t="s">
        <v>511</v>
      </c>
      <c r="D18" s="24">
        <v>37649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2">
        <v>7</v>
      </c>
      <c r="B19" s="23" t="s">
        <v>419</v>
      </c>
      <c r="C19" s="7" t="s">
        <v>420</v>
      </c>
      <c r="D19" s="24">
        <v>37893</v>
      </c>
      <c r="E19" s="12">
        <v>80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2">
        <v>8</v>
      </c>
      <c r="B20" s="23" t="s">
        <v>435</v>
      </c>
      <c r="C20" s="7" t="s">
        <v>436</v>
      </c>
      <c r="D20" s="24">
        <v>37648</v>
      </c>
      <c r="E20" s="12">
        <v>80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2">
        <v>9</v>
      </c>
      <c r="B21" s="23" t="s">
        <v>403</v>
      </c>
      <c r="C21" s="7" t="s">
        <v>404</v>
      </c>
      <c r="D21" s="24">
        <v>37708</v>
      </c>
      <c r="E21" s="12">
        <v>100</v>
      </c>
      <c r="F21" s="12">
        <v>100</v>
      </c>
      <c r="G21" s="12">
        <v>100</v>
      </c>
      <c r="H21" s="12">
        <v>100</v>
      </c>
      <c r="I21" s="25" t="str">
        <f t="shared" si="0"/>
        <v>Xuất sắc</v>
      </c>
      <c r="J21" s="12">
        <v>100</v>
      </c>
      <c r="K21" s="25" t="str">
        <f t="shared" si="1"/>
        <v>Xuất sắc</v>
      </c>
    </row>
    <row r="22" spans="1:11" ht="18.75" customHeight="1" x14ac:dyDescent="0.25">
      <c r="A22" s="12">
        <v>10</v>
      </c>
      <c r="B22" s="23" t="s">
        <v>437</v>
      </c>
      <c r="C22" s="7" t="s">
        <v>438</v>
      </c>
      <c r="D22" s="24">
        <v>37782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2">
        <v>11</v>
      </c>
      <c r="B23" s="23" t="s">
        <v>512</v>
      </c>
      <c r="C23" s="7" t="s">
        <v>513</v>
      </c>
      <c r="D23" s="24">
        <v>37717</v>
      </c>
      <c r="E23" s="12">
        <v>80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2">
        <v>12</v>
      </c>
      <c r="B24" s="23" t="s">
        <v>399</v>
      </c>
      <c r="C24" s="7" t="s">
        <v>400</v>
      </c>
      <c r="D24" s="24">
        <v>37836</v>
      </c>
      <c r="E24" s="12"/>
      <c r="F24" s="12"/>
      <c r="G24" s="12"/>
      <c r="H24" s="12"/>
      <c r="I24" s="25" t="str">
        <f t="shared" si="0"/>
        <v>Kém</v>
      </c>
      <c r="J24" s="12"/>
      <c r="K24" s="25" t="str">
        <f t="shared" si="1"/>
        <v>Kém</v>
      </c>
    </row>
    <row r="25" spans="1:11" ht="18.75" customHeight="1" x14ac:dyDescent="0.25">
      <c r="A25" s="12">
        <v>13</v>
      </c>
      <c r="B25" s="23" t="s">
        <v>514</v>
      </c>
      <c r="C25" s="7" t="s">
        <v>515</v>
      </c>
      <c r="D25" s="24">
        <v>37637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2">
        <v>14</v>
      </c>
      <c r="B26" s="23" t="s">
        <v>439</v>
      </c>
      <c r="C26" s="7" t="s">
        <v>440</v>
      </c>
      <c r="D26" s="24">
        <v>37817</v>
      </c>
      <c r="E26" s="12">
        <v>70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2">
        <v>15</v>
      </c>
      <c r="B27" s="23" t="s">
        <v>441</v>
      </c>
      <c r="C27" s="7" t="s">
        <v>442</v>
      </c>
      <c r="D27" s="24">
        <v>37872</v>
      </c>
      <c r="E27" s="12">
        <v>92</v>
      </c>
      <c r="F27" s="12">
        <v>92</v>
      </c>
      <c r="G27" s="12"/>
      <c r="H27" s="12"/>
      <c r="I27" s="25" t="str">
        <f t="shared" si="0"/>
        <v>Kém</v>
      </c>
      <c r="J27" s="12"/>
      <c r="K27" s="25" t="str">
        <f t="shared" si="1"/>
        <v>Kém</v>
      </c>
    </row>
    <row r="28" spans="1:11" ht="18.75" customHeight="1" x14ac:dyDescent="0.25">
      <c r="A28" s="12">
        <v>16</v>
      </c>
      <c r="B28" s="23" t="s">
        <v>443</v>
      </c>
      <c r="C28" s="7" t="s">
        <v>444</v>
      </c>
      <c r="D28" s="24">
        <v>37707</v>
      </c>
      <c r="E28" s="12">
        <v>80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2">
        <v>17</v>
      </c>
      <c r="B29" s="23" t="s">
        <v>405</v>
      </c>
      <c r="C29" s="7" t="s">
        <v>406</v>
      </c>
      <c r="D29" s="24">
        <v>37713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2">
        <v>18</v>
      </c>
      <c r="B30" s="23" t="s">
        <v>445</v>
      </c>
      <c r="C30" s="7" t="s">
        <v>446</v>
      </c>
      <c r="D30" s="24">
        <v>37978</v>
      </c>
      <c r="E30" s="12">
        <v>80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2">
        <v>19</v>
      </c>
      <c r="B31" s="23" t="s">
        <v>447</v>
      </c>
      <c r="C31" s="7" t="s">
        <v>448</v>
      </c>
      <c r="D31" s="24">
        <v>37725</v>
      </c>
      <c r="E31" s="12">
        <v>70</v>
      </c>
      <c r="F31" s="12">
        <v>77</v>
      </c>
      <c r="G31" s="12">
        <v>77</v>
      </c>
      <c r="H31" s="12">
        <v>77</v>
      </c>
      <c r="I31" s="25" t="str">
        <f t="shared" si="0"/>
        <v>Khá</v>
      </c>
      <c r="J31" s="12">
        <v>77</v>
      </c>
      <c r="K31" s="25" t="str">
        <f t="shared" si="1"/>
        <v>Khá</v>
      </c>
    </row>
    <row r="32" spans="1:11" ht="18.75" customHeight="1" x14ac:dyDescent="0.25">
      <c r="A32" s="12">
        <v>20</v>
      </c>
      <c r="B32" s="23" t="s">
        <v>532</v>
      </c>
      <c r="C32" s="7" t="s">
        <v>533</v>
      </c>
      <c r="D32" s="24">
        <v>37594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2">
        <v>21</v>
      </c>
      <c r="B33" s="23" t="s">
        <v>421</v>
      </c>
      <c r="C33" s="7" t="s">
        <v>422</v>
      </c>
      <c r="D33" s="24">
        <v>37655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2">
        <v>22</v>
      </c>
      <c r="B34" s="23" t="s">
        <v>449</v>
      </c>
      <c r="C34" s="7" t="s">
        <v>450</v>
      </c>
      <c r="D34" s="24">
        <v>37851</v>
      </c>
      <c r="E34" s="12">
        <v>90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2">
        <v>23</v>
      </c>
      <c r="B35" s="23" t="s">
        <v>407</v>
      </c>
      <c r="C35" s="7" t="s">
        <v>408</v>
      </c>
      <c r="D35" s="24">
        <v>37896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2">
        <v>24</v>
      </c>
      <c r="B36" s="23" t="s">
        <v>451</v>
      </c>
      <c r="C36" s="7" t="s">
        <v>452</v>
      </c>
      <c r="D36" s="24">
        <v>37888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2">
        <v>25</v>
      </c>
      <c r="B37" s="23" t="s">
        <v>453</v>
      </c>
      <c r="C37" s="7" t="s">
        <v>454</v>
      </c>
      <c r="D37" s="24">
        <v>37965</v>
      </c>
      <c r="E37" s="12">
        <v>65</v>
      </c>
      <c r="F37" s="12">
        <v>65</v>
      </c>
      <c r="G37" s="12">
        <v>65</v>
      </c>
      <c r="H37" s="12">
        <v>65</v>
      </c>
      <c r="I37" s="25" t="str">
        <f t="shared" si="0"/>
        <v>Khá</v>
      </c>
      <c r="J37" s="12">
        <v>65</v>
      </c>
      <c r="K37" s="25" t="str">
        <f t="shared" si="1"/>
        <v>Khá</v>
      </c>
    </row>
    <row r="38" spans="1:11" ht="18.75" customHeight="1" x14ac:dyDescent="0.25">
      <c r="A38" s="12">
        <v>26</v>
      </c>
      <c r="B38" s="23" t="s">
        <v>409</v>
      </c>
      <c r="C38" s="7" t="s">
        <v>410</v>
      </c>
      <c r="D38" s="24">
        <v>37626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2">
        <v>27</v>
      </c>
      <c r="B39" s="23" t="s">
        <v>455</v>
      </c>
      <c r="C39" s="7" t="s">
        <v>312</v>
      </c>
      <c r="D39" s="24">
        <v>37890</v>
      </c>
      <c r="E39" s="12">
        <v>97</v>
      </c>
      <c r="F39" s="12">
        <v>97</v>
      </c>
      <c r="G39" s="12">
        <v>97</v>
      </c>
      <c r="H39" s="12">
        <v>97</v>
      </c>
      <c r="I39" s="25" t="str">
        <f t="shared" si="0"/>
        <v>Xuất sắc</v>
      </c>
      <c r="J39" s="12">
        <v>97</v>
      </c>
      <c r="K39" s="25" t="str">
        <f t="shared" si="1"/>
        <v>Xuất sắc</v>
      </c>
    </row>
    <row r="40" spans="1:11" ht="18.75" customHeight="1" x14ac:dyDescent="0.25">
      <c r="A40" s="12">
        <v>28</v>
      </c>
      <c r="B40" s="23" t="s">
        <v>456</v>
      </c>
      <c r="C40" s="7" t="s">
        <v>457</v>
      </c>
      <c r="D40" s="24">
        <v>37965</v>
      </c>
      <c r="E40" s="12">
        <v>90</v>
      </c>
      <c r="F40" s="12">
        <v>100</v>
      </c>
      <c r="G40" s="12">
        <v>100</v>
      </c>
      <c r="H40" s="12">
        <v>100</v>
      </c>
      <c r="I40" s="25" t="str">
        <f t="shared" si="0"/>
        <v>Xuất sắc</v>
      </c>
      <c r="J40" s="12">
        <v>100</v>
      </c>
      <c r="K40" s="25" t="str">
        <f t="shared" si="1"/>
        <v>Xuất sắc</v>
      </c>
    </row>
    <row r="41" spans="1:11" ht="18.75" customHeight="1" x14ac:dyDescent="0.25">
      <c r="A41" s="12">
        <v>29</v>
      </c>
      <c r="B41" s="23" t="s">
        <v>518</v>
      </c>
      <c r="C41" s="7" t="s">
        <v>519</v>
      </c>
      <c r="D41" s="24">
        <v>37685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2">
        <v>30</v>
      </c>
      <c r="B42" s="23" t="s">
        <v>458</v>
      </c>
      <c r="C42" s="7" t="s">
        <v>459</v>
      </c>
      <c r="D42" s="24">
        <v>37909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2">
        <v>31</v>
      </c>
      <c r="B43" s="23" t="s">
        <v>516</v>
      </c>
      <c r="C43" s="7" t="s">
        <v>517</v>
      </c>
      <c r="D43" s="24">
        <v>37770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2">
        <v>32</v>
      </c>
      <c r="B44" s="23" t="s">
        <v>460</v>
      </c>
      <c r="C44" s="7" t="s">
        <v>461</v>
      </c>
      <c r="D44" s="24">
        <v>37719</v>
      </c>
      <c r="E44" s="12">
        <v>92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2">
        <v>33</v>
      </c>
      <c r="B45" s="23" t="s">
        <v>499</v>
      </c>
      <c r="C45" s="7" t="s">
        <v>500</v>
      </c>
      <c r="D45" s="24">
        <v>37781</v>
      </c>
      <c r="E45" s="12">
        <v>80</v>
      </c>
      <c r="F45" s="12">
        <v>90</v>
      </c>
      <c r="G45" s="12">
        <v>90</v>
      </c>
      <c r="H45" s="12">
        <v>90</v>
      </c>
      <c r="I45" s="25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2">
        <v>34</v>
      </c>
      <c r="B46" s="23" t="s">
        <v>501</v>
      </c>
      <c r="C46" s="7" t="s">
        <v>502</v>
      </c>
      <c r="D46" s="24">
        <v>37881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2">
        <v>35</v>
      </c>
      <c r="B47" s="23" t="s">
        <v>520</v>
      </c>
      <c r="C47" s="7" t="s">
        <v>521</v>
      </c>
      <c r="D47" s="24">
        <v>37903</v>
      </c>
      <c r="E47" s="12">
        <v>82</v>
      </c>
      <c r="F47" s="12">
        <v>92</v>
      </c>
      <c r="G47" s="12"/>
      <c r="H47" s="12"/>
      <c r="I47" s="25" t="str">
        <f t="shared" si="2"/>
        <v>Kém</v>
      </c>
      <c r="J47" s="12"/>
      <c r="K47" s="25" t="str">
        <f t="shared" si="3"/>
        <v>Kém</v>
      </c>
    </row>
    <row r="48" spans="1:11" ht="18.75" customHeight="1" x14ac:dyDescent="0.25">
      <c r="A48" s="12">
        <v>36</v>
      </c>
      <c r="B48" s="23" t="s">
        <v>423</v>
      </c>
      <c r="C48" s="7" t="s">
        <v>424</v>
      </c>
      <c r="D48" s="24">
        <v>37885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2"/>
        <v>Xuất sắc</v>
      </c>
      <c r="J48" s="12">
        <v>90</v>
      </c>
      <c r="K48" s="25" t="str">
        <f t="shared" si="3"/>
        <v>Xuất sắc</v>
      </c>
    </row>
    <row r="49" spans="1:11" ht="18.75" customHeight="1" x14ac:dyDescent="0.25">
      <c r="A49" s="12">
        <v>37</v>
      </c>
      <c r="B49" s="23" t="s">
        <v>411</v>
      </c>
      <c r="C49" s="7" t="s">
        <v>412</v>
      </c>
      <c r="D49" s="24">
        <v>37966</v>
      </c>
      <c r="E49" s="12">
        <v>70</v>
      </c>
      <c r="F49" s="12">
        <v>90</v>
      </c>
      <c r="G49" s="12">
        <v>90</v>
      </c>
      <c r="H49" s="12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2">
        <v>38</v>
      </c>
      <c r="B50" s="23" t="s">
        <v>462</v>
      </c>
      <c r="C50" s="7" t="s">
        <v>463</v>
      </c>
      <c r="D50" s="24">
        <v>37871</v>
      </c>
      <c r="E50" s="12">
        <v>82</v>
      </c>
      <c r="F50" s="12">
        <v>92</v>
      </c>
      <c r="G50" s="12">
        <v>92</v>
      </c>
      <c r="H50" s="12">
        <v>92</v>
      </c>
      <c r="I50" s="25" t="str">
        <f t="shared" si="2"/>
        <v>Xuất sắc</v>
      </c>
      <c r="J50" s="12">
        <v>92</v>
      </c>
      <c r="K50" s="25" t="str">
        <f t="shared" si="3"/>
        <v>Xuất sắc</v>
      </c>
    </row>
    <row r="51" spans="1:11" ht="18.75" customHeight="1" x14ac:dyDescent="0.25">
      <c r="A51" s="12">
        <v>39</v>
      </c>
      <c r="B51" s="23" t="s">
        <v>464</v>
      </c>
      <c r="C51" s="7" t="s">
        <v>465</v>
      </c>
      <c r="D51" s="24">
        <v>37911</v>
      </c>
      <c r="E51" s="12">
        <v>77</v>
      </c>
      <c r="F51" s="12">
        <v>77</v>
      </c>
      <c r="G51" s="12">
        <v>77</v>
      </c>
      <c r="H51" s="12">
        <v>77</v>
      </c>
      <c r="I51" s="25" t="str">
        <f t="shared" si="2"/>
        <v>Khá</v>
      </c>
      <c r="J51" s="12">
        <v>77</v>
      </c>
      <c r="K51" s="25" t="str">
        <f t="shared" si="3"/>
        <v>Khá</v>
      </c>
    </row>
    <row r="52" spans="1:11" ht="18.75" customHeight="1" x14ac:dyDescent="0.25">
      <c r="A52" s="12">
        <v>40</v>
      </c>
      <c r="B52" s="23" t="s">
        <v>522</v>
      </c>
      <c r="C52" s="7" t="s">
        <v>523</v>
      </c>
      <c r="D52" s="24">
        <v>37558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2"/>
        <v>Tốt</v>
      </c>
      <c r="J52" s="12">
        <v>80</v>
      </c>
      <c r="K52" s="25" t="str">
        <f t="shared" si="3"/>
        <v>Tốt</v>
      </c>
    </row>
    <row r="53" spans="1:11" ht="18.75" customHeight="1" x14ac:dyDescent="0.25">
      <c r="A53" s="12">
        <v>41</v>
      </c>
      <c r="B53" s="23" t="s">
        <v>466</v>
      </c>
      <c r="C53" s="7" t="s">
        <v>467</v>
      </c>
      <c r="D53" s="24">
        <v>37836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2"/>
        <v>Xuất sắc</v>
      </c>
      <c r="J53" s="12">
        <v>90</v>
      </c>
      <c r="K53" s="25" t="str">
        <f t="shared" si="3"/>
        <v>Xuất sắc</v>
      </c>
    </row>
    <row r="54" spans="1:11" ht="18.75" customHeight="1" x14ac:dyDescent="0.25">
      <c r="A54" s="12">
        <v>42</v>
      </c>
      <c r="B54" s="23" t="s">
        <v>468</v>
      </c>
      <c r="C54" s="7" t="s">
        <v>469</v>
      </c>
      <c r="D54" s="24">
        <v>37901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2">
        <v>43</v>
      </c>
      <c r="B55" s="23" t="s">
        <v>470</v>
      </c>
      <c r="C55" s="7" t="s">
        <v>471</v>
      </c>
      <c r="D55" s="24">
        <v>37812</v>
      </c>
      <c r="E55" s="12">
        <v>70</v>
      </c>
      <c r="F55" s="12">
        <v>80</v>
      </c>
      <c r="G55" s="12">
        <v>80</v>
      </c>
      <c r="H55" s="12">
        <v>80</v>
      </c>
      <c r="I55" s="25" t="str">
        <f t="shared" si="2"/>
        <v>Tốt</v>
      </c>
      <c r="J55" s="12">
        <v>80</v>
      </c>
      <c r="K55" s="25" t="str">
        <f t="shared" si="3"/>
        <v>Tốt</v>
      </c>
    </row>
    <row r="56" spans="1:11" ht="18.75" customHeight="1" x14ac:dyDescent="0.25">
      <c r="A56" s="12">
        <v>44</v>
      </c>
      <c r="B56" s="23" t="s">
        <v>503</v>
      </c>
      <c r="C56" s="7" t="s">
        <v>504</v>
      </c>
      <c r="D56" s="24">
        <v>37933</v>
      </c>
      <c r="E56" s="12">
        <v>80</v>
      </c>
      <c r="F56" s="12">
        <v>90</v>
      </c>
      <c r="G56" s="12">
        <v>90</v>
      </c>
      <c r="H56" s="12">
        <v>90</v>
      </c>
      <c r="I56" s="25" t="str">
        <f t="shared" si="2"/>
        <v>Xuất sắc</v>
      </c>
      <c r="J56" s="12">
        <v>90</v>
      </c>
      <c r="K56" s="25" t="str">
        <f t="shared" si="3"/>
        <v>Xuất sắc</v>
      </c>
    </row>
    <row r="57" spans="1:11" ht="18.75" customHeight="1" x14ac:dyDescent="0.25">
      <c r="A57" s="12">
        <v>45</v>
      </c>
      <c r="B57" s="23" t="s">
        <v>413</v>
      </c>
      <c r="C57" s="7" t="s">
        <v>414</v>
      </c>
      <c r="D57" s="24">
        <v>37861</v>
      </c>
      <c r="E57" s="12">
        <v>70</v>
      </c>
      <c r="F57" s="12">
        <v>80</v>
      </c>
      <c r="G57" s="12">
        <v>80</v>
      </c>
      <c r="H57" s="12">
        <v>80</v>
      </c>
      <c r="I57" s="25" t="str">
        <f t="shared" si="2"/>
        <v>Tốt</v>
      </c>
      <c r="J57" s="12">
        <v>80</v>
      </c>
      <c r="K57" s="25" t="str">
        <f t="shared" si="3"/>
        <v>Tốt</v>
      </c>
    </row>
    <row r="58" spans="1:11" ht="18.75" customHeight="1" x14ac:dyDescent="0.25">
      <c r="A58" s="12">
        <v>46</v>
      </c>
      <c r="B58" s="23" t="s">
        <v>472</v>
      </c>
      <c r="C58" s="7" t="s">
        <v>473</v>
      </c>
      <c r="D58" s="24">
        <v>37796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2">
        <v>47</v>
      </c>
      <c r="B59" s="23" t="s">
        <v>425</v>
      </c>
      <c r="C59" s="7" t="s">
        <v>426</v>
      </c>
      <c r="D59" s="24">
        <v>37964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2"/>
        <v>Xuất sắc</v>
      </c>
      <c r="J59" s="12">
        <v>90</v>
      </c>
      <c r="K59" s="25" t="str">
        <f t="shared" si="3"/>
        <v>Xuất sắc</v>
      </c>
    </row>
    <row r="60" spans="1:11" ht="18.75" customHeight="1" x14ac:dyDescent="0.25">
      <c r="A60" s="12">
        <v>48</v>
      </c>
      <c r="B60" s="23" t="s">
        <v>474</v>
      </c>
      <c r="C60" s="7" t="s">
        <v>475</v>
      </c>
      <c r="D60" s="24">
        <v>37776</v>
      </c>
      <c r="E60" s="12">
        <v>80</v>
      </c>
      <c r="F60" s="12">
        <v>90</v>
      </c>
      <c r="G60" s="12">
        <v>90</v>
      </c>
      <c r="H60" s="12">
        <v>90</v>
      </c>
      <c r="I60" s="25" t="str">
        <f t="shared" si="2"/>
        <v>Xuất sắc</v>
      </c>
      <c r="J60" s="12">
        <v>90</v>
      </c>
      <c r="K60" s="25" t="str">
        <f t="shared" si="3"/>
        <v>Xuất sắc</v>
      </c>
    </row>
    <row r="61" spans="1:11" ht="18.75" customHeight="1" x14ac:dyDescent="0.25">
      <c r="A61" s="12">
        <v>49</v>
      </c>
      <c r="B61" s="23" t="s">
        <v>524</v>
      </c>
      <c r="C61" s="7" t="s">
        <v>525</v>
      </c>
      <c r="D61" s="24">
        <v>37744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2"/>
        <v>Xuất sắc</v>
      </c>
      <c r="J61" s="12">
        <v>90</v>
      </c>
      <c r="K61" s="25" t="str">
        <f t="shared" si="3"/>
        <v>Xuất sắc</v>
      </c>
    </row>
    <row r="62" spans="1:11" ht="18.75" customHeight="1" x14ac:dyDescent="0.25">
      <c r="A62" s="12">
        <v>50</v>
      </c>
      <c r="B62" s="23" t="s">
        <v>476</v>
      </c>
      <c r="C62" s="7" t="s">
        <v>477</v>
      </c>
      <c r="D62" s="24">
        <v>37689</v>
      </c>
      <c r="E62" s="12">
        <v>65</v>
      </c>
      <c r="F62" s="12">
        <v>75</v>
      </c>
      <c r="G62" s="12">
        <v>75</v>
      </c>
      <c r="H62" s="12">
        <v>75</v>
      </c>
      <c r="I62" s="25" t="str">
        <f t="shared" si="2"/>
        <v>Khá</v>
      </c>
      <c r="J62" s="12">
        <v>75</v>
      </c>
      <c r="K62" s="25" t="str">
        <f t="shared" si="3"/>
        <v>Khá</v>
      </c>
    </row>
    <row r="63" spans="1:11" ht="18.75" customHeight="1" x14ac:dyDescent="0.25">
      <c r="A63" s="12">
        <v>51</v>
      </c>
      <c r="B63" s="23" t="s">
        <v>478</v>
      </c>
      <c r="C63" s="7" t="s">
        <v>479</v>
      </c>
      <c r="D63" s="24">
        <v>37825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2"/>
        <v>Xuất sắc</v>
      </c>
      <c r="J63" s="12">
        <v>90</v>
      </c>
      <c r="K63" s="25" t="str">
        <f t="shared" si="3"/>
        <v>Xuất sắc</v>
      </c>
    </row>
    <row r="64" spans="1:11" ht="18.75" customHeight="1" x14ac:dyDescent="0.25">
      <c r="A64" s="12">
        <v>52</v>
      </c>
      <c r="B64" s="23" t="s">
        <v>480</v>
      </c>
      <c r="C64" s="7" t="s">
        <v>481</v>
      </c>
      <c r="D64" s="24">
        <v>37983</v>
      </c>
      <c r="E64" s="12">
        <v>80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2">
        <v>53</v>
      </c>
      <c r="B65" s="23" t="s">
        <v>482</v>
      </c>
      <c r="C65" s="7" t="s">
        <v>483</v>
      </c>
      <c r="D65" s="24">
        <v>37768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2"/>
        <v>Xuất sắc</v>
      </c>
      <c r="J65" s="12">
        <v>90</v>
      </c>
      <c r="K65" s="25" t="str">
        <f t="shared" si="3"/>
        <v>Xuất sắc</v>
      </c>
    </row>
    <row r="66" spans="1:11" ht="18.75" customHeight="1" x14ac:dyDescent="0.25">
      <c r="A66" s="12">
        <v>54</v>
      </c>
      <c r="B66" s="23" t="s">
        <v>505</v>
      </c>
      <c r="C66" s="7" t="s">
        <v>219</v>
      </c>
      <c r="D66" s="24">
        <v>37659</v>
      </c>
      <c r="E66" s="12">
        <v>70</v>
      </c>
      <c r="F66" s="12">
        <v>80</v>
      </c>
      <c r="G66" s="12">
        <v>80</v>
      </c>
      <c r="H66" s="12">
        <v>80</v>
      </c>
      <c r="I66" s="25" t="str">
        <f t="shared" si="2"/>
        <v>Tốt</v>
      </c>
      <c r="J66" s="12">
        <v>80</v>
      </c>
      <c r="K66" s="25" t="str">
        <f t="shared" si="3"/>
        <v>Tốt</v>
      </c>
    </row>
    <row r="67" spans="1:11" ht="18.75" customHeight="1" x14ac:dyDescent="0.25">
      <c r="A67" s="12">
        <v>55</v>
      </c>
      <c r="B67" s="23" t="s">
        <v>526</v>
      </c>
      <c r="C67" s="7" t="s">
        <v>527</v>
      </c>
      <c r="D67" s="24">
        <v>37657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2">
        <v>56</v>
      </c>
      <c r="B68" s="23" t="s">
        <v>415</v>
      </c>
      <c r="C68" s="7" t="s">
        <v>416</v>
      </c>
      <c r="D68" s="24">
        <v>37953</v>
      </c>
      <c r="E68" s="12">
        <v>90</v>
      </c>
      <c r="F68" s="12">
        <v>90</v>
      </c>
      <c r="G68" s="12">
        <v>90</v>
      </c>
      <c r="H68" s="12">
        <v>90</v>
      </c>
      <c r="I68" s="25" t="str">
        <f t="shared" si="2"/>
        <v>Xuất sắc</v>
      </c>
      <c r="J68" s="12">
        <v>90</v>
      </c>
      <c r="K68" s="25" t="str">
        <f t="shared" si="3"/>
        <v>Xuất sắc</v>
      </c>
    </row>
    <row r="69" spans="1:11" ht="18.75" customHeight="1" x14ac:dyDescent="0.25">
      <c r="A69" s="12">
        <v>57</v>
      </c>
      <c r="B69" s="23" t="s">
        <v>401</v>
      </c>
      <c r="C69" s="7" t="s">
        <v>402</v>
      </c>
      <c r="D69" s="24">
        <v>37588</v>
      </c>
      <c r="E69" s="12">
        <v>80</v>
      </c>
      <c r="F69" s="12">
        <v>90</v>
      </c>
      <c r="G69" s="12">
        <v>90</v>
      </c>
      <c r="H69" s="12">
        <v>90</v>
      </c>
      <c r="I69" s="25" t="str">
        <f t="shared" si="2"/>
        <v>Xuất sắc</v>
      </c>
      <c r="J69" s="12">
        <v>90</v>
      </c>
      <c r="K69" s="25" t="str">
        <f t="shared" si="3"/>
        <v>Xuất sắc</v>
      </c>
    </row>
    <row r="70" spans="1:11" ht="18.75" customHeight="1" x14ac:dyDescent="0.25">
      <c r="A70" s="12">
        <v>58</v>
      </c>
      <c r="B70" s="23" t="s">
        <v>484</v>
      </c>
      <c r="C70" s="7" t="s">
        <v>485</v>
      </c>
      <c r="D70" s="24">
        <v>37890</v>
      </c>
      <c r="E70" s="12">
        <v>80</v>
      </c>
      <c r="F70" s="12">
        <v>80</v>
      </c>
      <c r="G70" s="12">
        <v>80</v>
      </c>
      <c r="H70" s="12">
        <v>80</v>
      </c>
      <c r="I70" s="25" t="str">
        <f t="shared" si="2"/>
        <v>Tốt</v>
      </c>
      <c r="J70" s="12">
        <v>80</v>
      </c>
      <c r="K70" s="25" t="str">
        <f t="shared" si="3"/>
        <v>Tốt</v>
      </c>
    </row>
    <row r="71" spans="1:11" ht="18.75" customHeight="1" x14ac:dyDescent="0.25">
      <c r="A71" s="12">
        <v>59</v>
      </c>
      <c r="B71" s="23" t="s">
        <v>486</v>
      </c>
      <c r="C71" s="7" t="s">
        <v>487</v>
      </c>
      <c r="D71" s="24">
        <v>37756</v>
      </c>
      <c r="E71" s="12">
        <v>80</v>
      </c>
      <c r="F71" s="12">
        <v>90</v>
      </c>
      <c r="G71" s="12">
        <v>90</v>
      </c>
      <c r="H71" s="12">
        <v>90</v>
      </c>
      <c r="I71" s="25" t="str">
        <f t="shared" si="2"/>
        <v>Xuất sắc</v>
      </c>
      <c r="J71" s="12">
        <v>90</v>
      </c>
      <c r="K71" s="25" t="str">
        <f t="shared" si="3"/>
        <v>Xuất sắc</v>
      </c>
    </row>
    <row r="72" spans="1:11" ht="18.75" customHeight="1" x14ac:dyDescent="0.25">
      <c r="A72" s="12">
        <v>60</v>
      </c>
      <c r="B72" s="23" t="s">
        <v>417</v>
      </c>
      <c r="C72" s="7" t="s">
        <v>418</v>
      </c>
      <c r="D72" s="24">
        <v>37907</v>
      </c>
      <c r="E72" s="12">
        <v>90</v>
      </c>
      <c r="F72" s="12">
        <v>90</v>
      </c>
      <c r="G72" s="12">
        <v>90</v>
      </c>
      <c r="H72" s="12">
        <v>90</v>
      </c>
      <c r="I72" s="25" t="str">
        <f t="shared" si="2"/>
        <v>Xuất sắc</v>
      </c>
      <c r="J72" s="12">
        <v>90</v>
      </c>
      <c r="K72" s="25" t="str">
        <f t="shared" si="3"/>
        <v>Xuất sắc</v>
      </c>
    </row>
    <row r="73" spans="1:11" ht="18.75" customHeight="1" x14ac:dyDescent="0.25">
      <c r="A73" s="12">
        <v>61</v>
      </c>
      <c r="B73" s="23" t="s">
        <v>488</v>
      </c>
      <c r="C73" s="7" t="s">
        <v>338</v>
      </c>
      <c r="D73" s="24">
        <v>37906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2">
        <v>62</v>
      </c>
      <c r="B74" s="23" t="s">
        <v>506</v>
      </c>
      <c r="C74" s="7" t="s">
        <v>507</v>
      </c>
      <c r="D74" s="24">
        <v>37851</v>
      </c>
      <c r="E74" s="12">
        <v>70</v>
      </c>
      <c r="F74" s="12">
        <v>80</v>
      </c>
      <c r="G74" s="12">
        <v>80</v>
      </c>
      <c r="H74" s="12">
        <v>80</v>
      </c>
      <c r="I74" s="25" t="str">
        <f t="shared" si="2"/>
        <v>Tốt</v>
      </c>
      <c r="J74" s="12">
        <v>80</v>
      </c>
      <c r="K74" s="25" t="str">
        <f t="shared" si="3"/>
        <v>Tốt</v>
      </c>
    </row>
    <row r="75" spans="1:11" ht="18.75" customHeight="1" x14ac:dyDescent="0.25">
      <c r="A75" s="12">
        <v>63</v>
      </c>
      <c r="B75" s="23" t="s">
        <v>528</v>
      </c>
      <c r="C75" s="7" t="s">
        <v>529</v>
      </c>
      <c r="D75" s="24">
        <v>37845</v>
      </c>
      <c r="E75" s="12">
        <v>90</v>
      </c>
      <c r="F75" s="12">
        <v>90</v>
      </c>
      <c r="G75" s="12">
        <v>90</v>
      </c>
      <c r="H75" s="12">
        <v>90</v>
      </c>
      <c r="I75" s="25" t="str">
        <f t="shared" si="2"/>
        <v>Xuất sắc</v>
      </c>
      <c r="J75" s="12">
        <v>90</v>
      </c>
      <c r="K75" s="25" t="str">
        <f t="shared" si="3"/>
        <v>Xuất sắc</v>
      </c>
    </row>
    <row r="76" spans="1:11" ht="18.75" customHeight="1" x14ac:dyDescent="0.25">
      <c r="A76" s="12">
        <v>64</v>
      </c>
      <c r="B76" s="23" t="s">
        <v>489</v>
      </c>
      <c r="C76" s="7" t="s">
        <v>490</v>
      </c>
      <c r="D76" s="24">
        <v>37874</v>
      </c>
      <c r="E76" s="12">
        <v>92</v>
      </c>
      <c r="F76" s="12">
        <v>92</v>
      </c>
      <c r="G76" s="12">
        <v>92</v>
      </c>
      <c r="H76" s="12">
        <v>92</v>
      </c>
      <c r="I76" s="25" t="str">
        <f t="shared" si="2"/>
        <v>Xuất sắc</v>
      </c>
      <c r="J76" s="12">
        <v>92</v>
      </c>
      <c r="K76" s="25" t="str">
        <f t="shared" si="3"/>
        <v>Xuất sắc</v>
      </c>
    </row>
    <row r="77" spans="1:11" ht="18.75" customHeight="1" x14ac:dyDescent="0.25">
      <c r="A77" s="12">
        <v>65</v>
      </c>
      <c r="B77" s="23" t="s">
        <v>491</v>
      </c>
      <c r="C77" s="7" t="s">
        <v>492</v>
      </c>
      <c r="D77" s="24">
        <v>37656</v>
      </c>
      <c r="E77" s="12">
        <v>80</v>
      </c>
      <c r="F77" s="12">
        <v>80</v>
      </c>
      <c r="G77" s="12">
        <v>80</v>
      </c>
      <c r="H77" s="12">
        <v>80</v>
      </c>
      <c r="I77" s="25" t="str">
        <f t="shared" ref="I77:I82" si="4">IF(H77&gt;=90,"Xuất sắc",IF(H77&gt;=80,"Tốt", IF(H77&gt;=65,"Khá",IF(H77&gt;=50,"Trung bình", IF(H77&gt;=35, "Yếu", "Kém")))))</f>
        <v>Tốt</v>
      </c>
      <c r="J77" s="12">
        <v>80</v>
      </c>
      <c r="K77" s="25" t="str">
        <f t="shared" ref="K77:K82" si="5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23" t="s">
        <v>493</v>
      </c>
      <c r="C78" s="7" t="s">
        <v>494</v>
      </c>
      <c r="D78" s="24">
        <v>37660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4"/>
        <v>Xuất sắc</v>
      </c>
      <c r="J78" s="12">
        <v>90</v>
      </c>
      <c r="K78" s="25" t="str">
        <f t="shared" si="5"/>
        <v>Xuất sắc</v>
      </c>
    </row>
    <row r="79" spans="1:11" ht="18.75" customHeight="1" x14ac:dyDescent="0.25">
      <c r="A79" s="12">
        <v>67</v>
      </c>
      <c r="B79" s="23" t="s">
        <v>508</v>
      </c>
      <c r="C79" s="7" t="s">
        <v>509</v>
      </c>
      <c r="D79" s="24">
        <v>37790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4"/>
        <v>Xuất sắc</v>
      </c>
      <c r="J79" s="12">
        <v>90</v>
      </c>
      <c r="K79" s="25" t="str">
        <f t="shared" si="5"/>
        <v>Xuất sắc</v>
      </c>
    </row>
    <row r="80" spans="1:11" ht="18.75" customHeight="1" x14ac:dyDescent="0.25">
      <c r="A80" s="12">
        <v>68</v>
      </c>
      <c r="B80" s="23" t="s">
        <v>495</v>
      </c>
      <c r="C80" s="7" t="s">
        <v>496</v>
      </c>
      <c r="D80" s="24">
        <v>37804</v>
      </c>
      <c r="E80" s="12">
        <v>90</v>
      </c>
      <c r="F80" s="12">
        <v>90</v>
      </c>
      <c r="G80" s="12">
        <v>90</v>
      </c>
      <c r="H80" s="12">
        <v>90</v>
      </c>
      <c r="I80" s="25" t="str">
        <f t="shared" si="4"/>
        <v>Xuất sắc</v>
      </c>
      <c r="J80" s="12">
        <v>90</v>
      </c>
      <c r="K80" s="25" t="str">
        <f t="shared" si="5"/>
        <v>Xuất sắc</v>
      </c>
    </row>
    <row r="81" spans="1:11" ht="18.75" customHeight="1" x14ac:dyDescent="0.25">
      <c r="A81" s="12">
        <v>69</v>
      </c>
      <c r="B81" s="23" t="s">
        <v>427</v>
      </c>
      <c r="C81" s="7" t="s">
        <v>428</v>
      </c>
      <c r="D81" s="24">
        <v>37828</v>
      </c>
      <c r="E81" s="12">
        <v>80</v>
      </c>
      <c r="F81" s="12">
        <v>80</v>
      </c>
      <c r="G81" s="12">
        <v>80</v>
      </c>
      <c r="H81" s="12">
        <v>80</v>
      </c>
      <c r="I81" s="25" t="str">
        <f t="shared" si="4"/>
        <v>Tốt</v>
      </c>
      <c r="J81" s="12">
        <v>80</v>
      </c>
      <c r="K81" s="25" t="str">
        <f t="shared" si="5"/>
        <v>Tốt</v>
      </c>
    </row>
    <row r="82" spans="1:11" ht="18.75" customHeight="1" x14ac:dyDescent="0.25">
      <c r="A82" s="12">
        <v>70</v>
      </c>
      <c r="B82" s="23" t="s">
        <v>530</v>
      </c>
      <c r="C82" s="7" t="s">
        <v>531</v>
      </c>
      <c r="D82" s="24">
        <v>37770</v>
      </c>
      <c r="E82" s="12">
        <v>90</v>
      </c>
      <c r="F82" s="12">
        <v>90</v>
      </c>
      <c r="G82" s="12">
        <v>90</v>
      </c>
      <c r="H82" s="12">
        <v>90</v>
      </c>
      <c r="I82" s="25" t="str">
        <f t="shared" si="4"/>
        <v>Xuất sắc</v>
      </c>
      <c r="J82" s="12">
        <v>90</v>
      </c>
      <c r="K82" s="25" t="str">
        <f t="shared" si="5"/>
        <v>Xuất sắc</v>
      </c>
    </row>
    <row r="84" spans="1:11" ht="18.75" customHeight="1" x14ac:dyDescent="0.2">
      <c r="A84" s="52" t="s">
        <v>1984</v>
      </c>
      <c r="B84" s="52"/>
      <c r="C84" s="52"/>
    </row>
  </sheetData>
  <sortState xmlns:xlrd2="http://schemas.microsoft.com/office/spreadsheetml/2017/richdata2" ref="A13:K82">
    <sortCondition ref="B13:B82"/>
  </sortState>
  <mergeCells count="16"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2">
    <cfRule type="duplicateValues" dxfId="107" priority="1"/>
    <cfRule type="duplicateValues" dxfId="106" priority="2"/>
    <cfRule type="duplicateValues" dxfId="105" priority="3"/>
    <cfRule type="duplicateValues" dxfId="104" priority="4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942A-3448-407B-BC72-A08187E5222E}">
  <sheetPr codeName="Sheet19"/>
  <dimension ref="A1:K33"/>
  <sheetViews>
    <sheetView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2090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2">
        <v>1</v>
      </c>
      <c r="B13" s="23" t="s">
        <v>2091</v>
      </c>
      <c r="C13" s="7" t="s">
        <v>2092</v>
      </c>
      <c r="D13" s="24">
        <v>38017</v>
      </c>
      <c r="E13" s="12">
        <v>96</v>
      </c>
      <c r="F13" s="12">
        <v>96</v>
      </c>
      <c r="G13" s="12">
        <v>96</v>
      </c>
      <c r="H13" s="12">
        <v>96</v>
      </c>
      <c r="I13" s="25" t="str">
        <f t="shared" ref="I13:I31" si="0">IF(H13&gt;=90,"Xuất sắc",IF(H13&gt;=80,"Tốt", IF(H13&gt;=65,"Khá",IF(H13&gt;=50,"Trung bình", IF(H13&gt;=35, "Yếu", "Kém")))))</f>
        <v>Xuất sắc</v>
      </c>
      <c r="J13" s="12">
        <v>96</v>
      </c>
      <c r="K13" s="25" t="str">
        <f t="shared" ref="K13:K31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23" t="s">
        <v>2093</v>
      </c>
      <c r="C14" s="7" t="s">
        <v>430</v>
      </c>
      <c r="D14" s="24">
        <v>38266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2">
        <v>3</v>
      </c>
      <c r="B15" s="23" t="s">
        <v>2118</v>
      </c>
      <c r="C15" s="7" t="s">
        <v>2119</v>
      </c>
      <c r="D15" s="24">
        <v>38325</v>
      </c>
      <c r="E15" s="12">
        <v>80</v>
      </c>
      <c r="F15" s="12">
        <v>80</v>
      </c>
      <c r="G15" s="12">
        <v>80</v>
      </c>
      <c r="H15" s="12">
        <v>80</v>
      </c>
      <c r="I15" s="25" t="str">
        <f t="shared" si="0"/>
        <v>Tốt</v>
      </c>
      <c r="J15" s="12">
        <v>80</v>
      </c>
      <c r="K15" s="25" t="str">
        <f t="shared" si="1"/>
        <v>Tốt</v>
      </c>
    </row>
    <row r="16" spans="1:11" ht="18.75" customHeight="1" x14ac:dyDescent="0.25">
      <c r="A16" s="12">
        <v>4</v>
      </c>
      <c r="B16" s="23" t="s">
        <v>2122</v>
      </c>
      <c r="C16" s="7" t="s">
        <v>2123</v>
      </c>
      <c r="D16" s="24">
        <v>38249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2">
        <v>5</v>
      </c>
      <c r="B17" s="23" t="s">
        <v>2094</v>
      </c>
      <c r="C17" s="7" t="s">
        <v>2095</v>
      </c>
      <c r="D17" s="24">
        <v>38348</v>
      </c>
      <c r="E17" s="12">
        <v>96</v>
      </c>
      <c r="F17" s="12">
        <v>96</v>
      </c>
      <c r="G17" s="12">
        <v>96</v>
      </c>
      <c r="H17" s="12">
        <v>96</v>
      </c>
      <c r="I17" s="25" t="str">
        <f t="shared" si="0"/>
        <v>Xuất sắc</v>
      </c>
      <c r="J17" s="12">
        <v>96</v>
      </c>
      <c r="K17" s="25" t="str">
        <f t="shared" si="1"/>
        <v>Xuất sắc</v>
      </c>
    </row>
    <row r="18" spans="1:11" ht="18.75" customHeight="1" x14ac:dyDescent="0.25">
      <c r="A18" s="12">
        <v>6</v>
      </c>
      <c r="B18" s="23" t="s">
        <v>2096</v>
      </c>
      <c r="C18" s="7" t="s">
        <v>2097</v>
      </c>
      <c r="D18" s="24">
        <v>38235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2">
        <v>7</v>
      </c>
      <c r="B19" s="23" t="s">
        <v>2098</v>
      </c>
      <c r="C19" s="7" t="s">
        <v>582</v>
      </c>
      <c r="D19" s="24">
        <v>38155</v>
      </c>
      <c r="E19" s="12">
        <v>90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2">
        <v>8</v>
      </c>
      <c r="B20" s="23" t="s">
        <v>2099</v>
      </c>
      <c r="C20" s="7" t="s">
        <v>1657</v>
      </c>
      <c r="D20" s="24">
        <v>38162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2">
        <v>9</v>
      </c>
      <c r="B21" s="23" t="s">
        <v>2100</v>
      </c>
      <c r="C21" s="7" t="s">
        <v>2101</v>
      </c>
      <c r="D21" s="24">
        <v>38301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2">
        <v>10</v>
      </c>
      <c r="B22" s="23" t="s">
        <v>2124</v>
      </c>
      <c r="C22" s="7" t="s">
        <v>2125</v>
      </c>
      <c r="D22" s="24">
        <v>38101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2">
        <v>11</v>
      </c>
      <c r="B23" s="23" t="s">
        <v>2116</v>
      </c>
      <c r="C23" s="7" t="s">
        <v>2117</v>
      </c>
      <c r="D23" s="24">
        <v>38320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2">
        <v>12</v>
      </c>
      <c r="B24" s="23" t="s">
        <v>2102</v>
      </c>
      <c r="C24" s="7" t="s">
        <v>2103</v>
      </c>
      <c r="D24" s="24">
        <v>38253</v>
      </c>
      <c r="E24" s="12">
        <v>67</v>
      </c>
      <c r="F24" s="12">
        <v>67</v>
      </c>
      <c r="G24" s="12">
        <v>67</v>
      </c>
      <c r="H24" s="12">
        <v>67</v>
      </c>
      <c r="I24" s="25" t="str">
        <f t="shared" si="0"/>
        <v>Khá</v>
      </c>
      <c r="J24" s="12">
        <v>67</v>
      </c>
      <c r="K24" s="25" t="str">
        <f t="shared" si="1"/>
        <v>Khá</v>
      </c>
    </row>
    <row r="25" spans="1:11" ht="18.75" customHeight="1" x14ac:dyDescent="0.25">
      <c r="A25" s="12">
        <v>13</v>
      </c>
      <c r="B25" s="23" t="s">
        <v>2104</v>
      </c>
      <c r="C25" s="7" t="s">
        <v>2105</v>
      </c>
      <c r="D25" s="24">
        <v>38118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2">
        <v>14</v>
      </c>
      <c r="B26" s="23" t="s">
        <v>2106</v>
      </c>
      <c r="C26" s="7" t="s">
        <v>2107</v>
      </c>
      <c r="D26" s="24">
        <v>38276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2">
        <v>15</v>
      </c>
      <c r="B27" s="23" t="s">
        <v>2120</v>
      </c>
      <c r="C27" s="7" t="s">
        <v>2121</v>
      </c>
      <c r="D27" s="24">
        <v>38054</v>
      </c>
      <c r="E27" s="12">
        <v>92</v>
      </c>
      <c r="F27" s="12">
        <v>92</v>
      </c>
      <c r="G27" s="12">
        <v>92</v>
      </c>
      <c r="H27" s="12">
        <v>92</v>
      </c>
      <c r="I27" s="25" t="str">
        <f t="shared" si="0"/>
        <v>Xuất sắc</v>
      </c>
      <c r="J27" s="12">
        <v>92</v>
      </c>
      <c r="K27" s="25" t="str">
        <f t="shared" si="1"/>
        <v>Xuất sắc</v>
      </c>
    </row>
    <row r="28" spans="1:11" ht="18.75" customHeight="1" x14ac:dyDescent="0.25">
      <c r="A28" s="12">
        <v>16</v>
      </c>
      <c r="B28" s="23" t="s">
        <v>2108</v>
      </c>
      <c r="C28" s="7" t="s">
        <v>2109</v>
      </c>
      <c r="D28" s="24">
        <v>38157</v>
      </c>
      <c r="E28" s="12">
        <v>92</v>
      </c>
      <c r="F28" s="12">
        <v>92</v>
      </c>
      <c r="G28" s="12">
        <v>92</v>
      </c>
      <c r="H28" s="12">
        <v>92</v>
      </c>
      <c r="I28" s="25" t="str">
        <f t="shared" si="0"/>
        <v>Xuất sắc</v>
      </c>
      <c r="J28" s="12">
        <v>92</v>
      </c>
      <c r="K28" s="25" t="str">
        <f t="shared" si="1"/>
        <v>Xuất sắc</v>
      </c>
    </row>
    <row r="29" spans="1:11" ht="18.75" customHeight="1" x14ac:dyDescent="0.25">
      <c r="A29" s="12">
        <v>17</v>
      </c>
      <c r="B29" s="23" t="s">
        <v>2110</v>
      </c>
      <c r="C29" s="7" t="s">
        <v>2111</v>
      </c>
      <c r="D29" s="24">
        <v>38292</v>
      </c>
      <c r="E29" s="12">
        <v>80</v>
      </c>
      <c r="F29" s="12">
        <v>80</v>
      </c>
      <c r="G29" s="12">
        <v>80</v>
      </c>
      <c r="H29" s="12">
        <v>80</v>
      </c>
      <c r="I29" s="25" t="str">
        <f t="shared" si="0"/>
        <v>Tốt</v>
      </c>
      <c r="J29" s="12">
        <v>80</v>
      </c>
      <c r="K29" s="25" t="str">
        <f t="shared" si="1"/>
        <v>Tốt</v>
      </c>
    </row>
    <row r="30" spans="1:11" ht="18.75" customHeight="1" x14ac:dyDescent="0.25">
      <c r="A30" s="12">
        <v>18</v>
      </c>
      <c r="B30" s="23" t="s">
        <v>2112</v>
      </c>
      <c r="C30" s="7" t="s">
        <v>2113</v>
      </c>
      <c r="D30" s="24">
        <v>38119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2">
        <v>19</v>
      </c>
      <c r="B31" s="23" t="s">
        <v>2114</v>
      </c>
      <c r="C31" s="7" t="s">
        <v>2115</v>
      </c>
      <c r="D31" s="24">
        <v>38148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3" spans="1:3" ht="18.75" customHeight="1" x14ac:dyDescent="0.2">
      <c r="A33" s="52" t="s">
        <v>2126</v>
      </c>
      <c r="B33" s="52"/>
      <c r="C33" s="52"/>
    </row>
  </sheetData>
  <sortState xmlns:xlrd2="http://schemas.microsoft.com/office/spreadsheetml/2017/richdata2" ref="A13:K31">
    <sortCondition ref="B13:B31"/>
  </sortState>
  <mergeCells count="16">
    <mergeCell ref="A33:C3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31">
    <cfRule type="duplicateValues" dxfId="103" priority="1"/>
    <cfRule type="duplicateValues" dxfId="102" priority="2"/>
    <cfRule type="duplicateValues" dxfId="101" priority="3"/>
    <cfRule type="duplicateValues" dxfId="100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6FDD-63F5-43E4-97DB-A21AF4E8813C}">
  <sheetPr codeName="Sheet2"/>
  <dimension ref="A1:K46"/>
  <sheetViews>
    <sheetView topLeftCell="A27" workbookViewId="0">
      <selection activeCell="O12" sqref="O12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47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202</v>
      </c>
      <c r="C13" s="7" t="s">
        <v>203</v>
      </c>
      <c r="D13" s="24">
        <v>37881</v>
      </c>
      <c r="E13" s="12">
        <v>80</v>
      </c>
      <c r="F13" s="12">
        <v>80</v>
      </c>
      <c r="G13" s="12">
        <v>80</v>
      </c>
      <c r="H13" s="12">
        <v>80</v>
      </c>
      <c r="I13" s="25" t="str">
        <f t="shared" ref="I13:I44" si="0">IF(H13&gt;=90,"Xuất sắc",IF(H13&gt;=80,"Tốt", IF(H13&gt;=65,"Khá",IF(H13&gt;=50,"Trung bình", IF(H13&gt;=35, "Yếu", "Kém")))))</f>
        <v>Tốt</v>
      </c>
      <c r="J13" s="12">
        <v>80</v>
      </c>
      <c r="K13" s="25" t="str">
        <f t="shared" ref="K13:K4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226</v>
      </c>
      <c r="C14" s="7" t="s">
        <v>227</v>
      </c>
      <c r="D14" s="24">
        <v>37820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228</v>
      </c>
      <c r="C15" s="7" t="s">
        <v>229</v>
      </c>
      <c r="D15" s="24">
        <v>37663</v>
      </c>
      <c r="E15" s="12">
        <v>80</v>
      </c>
      <c r="F15" s="12">
        <v>80</v>
      </c>
      <c r="G15" s="12">
        <v>80</v>
      </c>
      <c r="H15" s="12">
        <v>80</v>
      </c>
      <c r="I15" s="25" t="str">
        <f t="shared" si="0"/>
        <v>Tốt</v>
      </c>
      <c r="J15" s="12">
        <v>80</v>
      </c>
      <c r="K15" s="25" t="str">
        <f t="shared" si="1"/>
        <v>Tốt</v>
      </c>
    </row>
    <row r="16" spans="1:11" ht="18.75" customHeight="1" x14ac:dyDescent="0.25">
      <c r="A16" s="16">
        <v>4</v>
      </c>
      <c r="B16" s="23" t="s">
        <v>244</v>
      </c>
      <c r="C16" s="7" t="s">
        <v>245</v>
      </c>
      <c r="D16" s="24">
        <v>37667</v>
      </c>
      <c r="E16" s="12">
        <v>92</v>
      </c>
      <c r="F16" s="12">
        <v>92</v>
      </c>
      <c r="G16" s="12">
        <v>92</v>
      </c>
      <c r="H16" s="12">
        <v>92</v>
      </c>
      <c r="I16" s="25" t="str">
        <f t="shared" si="0"/>
        <v>Xuất sắc</v>
      </c>
      <c r="J16" s="12">
        <v>92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204</v>
      </c>
      <c r="C17" s="7" t="s">
        <v>205</v>
      </c>
      <c r="D17" s="24">
        <v>37942</v>
      </c>
      <c r="E17" s="12">
        <v>80</v>
      </c>
      <c r="F17" s="12">
        <v>80</v>
      </c>
      <c r="G17" s="12">
        <v>80</v>
      </c>
      <c r="H17" s="12">
        <v>80</v>
      </c>
      <c r="I17" s="25" t="str">
        <f t="shared" si="0"/>
        <v>Tốt</v>
      </c>
      <c r="J17" s="12">
        <v>80</v>
      </c>
      <c r="K17" s="25" t="str">
        <f t="shared" si="1"/>
        <v>Tốt</v>
      </c>
    </row>
    <row r="18" spans="1:11" ht="18.75" customHeight="1" x14ac:dyDescent="0.25">
      <c r="A18" s="16">
        <v>6</v>
      </c>
      <c r="B18" s="23" t="s">
        <v>246</v>
      </c>
      <c r="C18" s="7" t="s">
        <v>247</v>
      </c>
      <c r="D18" s="24">
        <v>37748</v>
      </c>
      <c r="E18" s="12">
        <v>74</v>
      </c>
      <c r="F18" s="12">
        <v>65</v>
      </c>
      <c r="G18" s="12">
        <v>65</v>
      </c>
      <c r="H18" s="12">
        <v>65</v>
      </c>
      <c r="I18" s="25" t="str">
        <f t="shared" si="0"/>
        <v>Khá</v>
      </c>
      <c r="J18" s="12">
        <v>65</v>
      </c>
      <c r="K18" s="25" t="str">
        <f t="shared" si="1"/>
        <v>Khá</v>
      </c>
    </row>
    <row r="19" spans="1:11" ht="18.75" customHeight="1" x14ac:dyDescent="0.25">
      <c r="A19" s="16">
        <v>7</v>
      </c>
      <c r="B19" s="23" t="s">
        <v>230</v>
      </c>
      <c r="C19" s="7" t="s">
        <v>231</v>
      </c>
      <c r="D19" s="24">
        <v>37692</v>
      </c>
      <c r="E19" s="12">
        <v>76</v>
      </c>
      <c r="F19" s="12">
        <v>76</v>
      </c>
      <c r="G19" s="12">
        <v>76</v>
      </c>
      <c r="H19" s="12">
        <v>76</v>
      </c>
      <c r="I19" s="25" t="str">
        <f t="shared" si="0"/>
        <v>Khá</v>
      </c>
      <c r="J19" s="12">
        <v>76</v>
      </c>
      <c r="K19" s="25" t="str">
        <f t="shared" si="1"/>
        <v>Khá</v>
      </c>
    </row>
    <row r="20" spans="1:11" ht="18.75" customHeight="1" x14ac:dyDescent="0.25">
      <c r="A20" s="16">
        <v>8</v>
      </c>
      <c r="B20" s="23" t="s">
        <v>248</v>
      </c>
      <c r="C20" s="7" t="s">
        <v>249</v>
      </c>
      <c r="D20" s="24">
        <v>37751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222</v>
      </c>
      <c r="C21" s="7" t="s">
        <v>223</v>
      </c>
      <c r="D21" s="24">
        <v>37679</v>
      </c>
      <c r="E21" s="12">
        <v>72</v>
      </c>
      <c r="F21" s="12">
        <v>72</v>
      </c>
      <c r="G21" s="12">
        <v>72</v>
      </c>
      <c r="H21" s="12">
        <v>72</v>
      </c>
      <c r="I21" s="25" t="str">
        <f t="shared" si="0"/>
        <v>Khá</v>
      </c>
      <c r="J21" s="12">
        <v>72</v>
      </c>
      <c r="K21" s="25" t="str">
        <f t="shared" si="1"/>
        <v>Khá</v>
      </c>
    </row>
    <row r="22" spans="1:11" ht="18.75" customHeight="1" x14ac:dyDescent="0.25">
      <c r="A22" s="16">
        <v>10</v>
      </c>
      <c r="B22" s="23" t="s">
        <v>206</v>
      </c>
      <c r="C22" s="7" t="s">
        <v>207</v>
      </c>
      <c r="D22" s="24">
        <v>37926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232</v>
      </c>
      <c r="C23" s="7" t="s">
        <v>233</v>
      </c>
      <c r="D23" s="24">
        <v>37839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234</v>
      </c>
      <c r="C24" s="7" t="s">
        <v>235</v>
      </c>
      <c r="D24" s="24">
        <v>37836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224</v>
      </c>
      <c r="C25" s="7" t="s">
        <v>225</v>
      </c>
      <c r="D25" s="24">
        <v>37632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208</v>
      </c>
      <c r="C26" s="7" t="s">
        <v>209</v>
      </c>
      <c r="D26" s="24">
        <v>37867</v>
      </c>
      <c r="E26" s="12">
        <v>65</v>
      </c>
      <c r="F26" s="12">
        <v>70</v>
      </c>
      <c r="G26" s="12">
        <v>70</v>
      </c>
      <c r="H26" s="12">
        <v>70</v>
      </c>
      <c r="I26" s="25" t="str">
        <f t="shared" si="0"/>
        <v>Khá</v>
      </c>
      <c r="J26" s="12">
        <v>70</v>
      </c>
      <c r="K26" s="25" t="str">
        <f t="shared" si="1"/>
        <v>Khá</v>
      </c>
    </row>
    <row r="27" spans="1:11" ht="18.75" customHeight="1" x14ac:dyDescent="0.25">
      <c r="A27" s="16">
        <v>15</v>
      </c>
      <c r="B27" s="23" t="s">
        <v>250</v>
      </c>
      <c r="C27" s="7" t="s">
        <v>251</v>
      </c>
      <c r="D27" s="24">
        <v>37719</v>
      </c>
      <c r="E27" s="12">
        <v>70</v>
      </c>
      <c r="F27" s="12">
        <v>70</v>
      </c>
      <c r="G27" s="12">
        <v>70</v>
      </c>
      <c r="H27" s="12">
        <v>70</v>
      </c>
      <c r="I27" s="25" t="str">
        <f t="shared" si="0"/>
        <v>Khá</v>
      </c>
      <c r="J27" s="12">
        <v>70</v>
      </c>
      <c r="K27" s="25" t="str">
        <f t="shared" si="1"/>
        <v>Khá</v>
      </c>
    </row>
    <row r="28" spans="1:11" ht="18.75" customHeight="1" x14ac:dyDescent="0.25">
      <c r="A28" s="16">
        <v>16</v>
      </c>
      <c r="B28" s="23" t="s">
        <v>236</v>
      </c>
      <c r="C28" s="7" t="s">
        <v>237</v>
      </c>
      <c r="D28" s="24">
        <v>37691</v>
      </c>
      <c r="E28" s="12">
        <v>80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252</v>
      </c>
      <c r="C29" s="7" t="s">
        <v>253</v>
      </c>
      <c r="D29" s="24">
        <v>37838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210</v>
      </c>
      <c r="C30" s="7" t="s">
        <v>211</v>
      </c>
      <c r="D30" s="24">
        <v>37864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198</v>
      </c>
      <c r="C31" s="7" t="s">
        <v>199</v>
      </c>
      <c r="D31" s="24">
        <v>37834</v>
      </c>
      <c r="E31" s="12">
        <v>70</v>
      </c>
      <c r="F31" s="12">
        <v>67</v>
      </c>
      <c r="G31" s="12">
        <v>67</v>
      </c>
      <c r="H31" s="12">
        <v>67</v>
      </c>
      <c r="I31" s="25" t="str">
        <f t="shared" si="0"/>
        <v>Khá</v>
      </c>
      <c r="J31" s="12">
        <v>67</v>
      </c>
      <c r="K31" s="25" t="str">
        <f t="shared" si="1"/>
        <v>Khá</v>
      </c>
    </row>
    <row r="32" spans="1:11" ht="18.75" customHeight="1" x14ac:dyDescent="0.25">
      <c r="A32" s="16">
        <v>20</v>
      </c>
      <c r="B32" s="23" t="s">
        <v>238</v>
      </c>
      <c r="C32" s="7" t="s">
        <v>239</v>
      </c>
      <c r="D32" s="24">
        <v>37892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6">
        <v>21</v>
      </c>
      <c r="B33" s="23" t="s">
        <v>240</v>
      </c>
      <c r="C33" s="7" t="s">
        <v>241</v>
      </c>
      <c r="D33" s="24">
        <v>37909</v>
      </c>
      <c r="E33" s="12">
        <v>82</v>
      </c>
      <c r="F33" s="12">
        <v>80</v>
      </c>
      <c r="G33" s="12">
        <v>80</v>
      </c>
      <c r="H33" s="12">
        <v>80</v>
      </c>
      <c r="I33" s="25" t="str">
        <f t="shared" si="0"/>
        <v>Tốt</v>
      </c>
      <c r="J33" s="12">
        <v>80</v>
      </c>
      <c r="K33" s="25" t="str">
        <f t="shared" si="1"/>
        <v>Tốt</v>
      </c>
    </row>
    <row r="34" spans="1:11" ht="18.75" customHeight="1" x14ac:dyDescent="0.25">
      <c r="A34" s="16">
        <v>22</v>
      </c>
      <c r="B34" s="23" t="s">
        <v>254</v>
      </c>
      <c r="C34" s="7" t="s">
        <v>255</v>
      </c>
      <c r="D34" s="24">
        <v>37936</v>
      </c>
      <c r="E34" s="12">
        <v>80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212</v>
      </c>
      <c r="C35" s="7" t="s">
        <v>213</v>
      </c>
      <c r="D35" s="24">
        <v>37684</v>
      </c>
      <c r="E35" s="12">
        <v>80</v>
      </c>
      <c r="F35" s="12">
        <v>80</v>
      </c>
      <c r="G35" s="12">
        <v>80</v>
      </c>
      <c r="H35" s="12">
        <v>80</v>
      </c>
      <c r="I35" s="25" t="str">
        <f t="shared" si="0"/>
        <v>Tốt</v>
      </c>
      <c r="J35" s="12">
        <v>80</v>
      </c>
      <c r="K35" s="25" t="str">
        <f t="shared" si="1"/>
        <v>Tốt</v>
      </c>
    </row>
    <row r="36" spans="1:11" ht="18.75" customHeight="1" x14ac:dyDescent="0.25">
      <c r="A36" s="16">
        <v>24</v>
      </c>
      <c r="B36" s="23" t="s">
        <v>200</v>
      </c>
      <c r="C36" s="7" t="s">
        <v>201</v>
      </c>
      <c r="D36" s="24">
        <v>37654</v>
      </c>
      <c r="E36" s="12">
        <v>100</v>
      </c>
      <c r="F36" s="12">
        <v>100</v>
      </c>
      <c r="G36" s="12">
        <v>100</v>
      </c>
      <c r="H36" s="12">
        <v>100</v>
      </c>
      <c r="I36" s="25" t="str">
        <f t="shared" si="0"/>
        <v>Xuất sắc</v>
      </c>
      <c r="J36" s="12">
        <v>100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242</v>
      </c>
      <c r="C37" s="7" t="s">
        <v>243</v>
      </c>
      <c r="D37" s="24">
        <v>37676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214</v>
      </c>
      <c r="C38" s="7" t="s">
        <v>215</v>
      </c>
      <c r="D38" s="24">
        <v>37881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216</v>
      </c>
      <c r="C39" s="7" t="s">
        <v>217</v>
      </c>
      <c r="D39" s="24">
        <v>37649</v>
      </c>
      <c r="E39" s="12">
        <v>80</v>
      </c>
      <c r="F39" s="12">
        <v>80</v>
      </c>
      <c r="G39" s="12">
        <v>80</v>
      </c>
      <c r="H39" s="12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218</v>
      </c>
      <c r="C40" s="7" t="s">
        <v>219</v>
      </c>
      <c r="D40" s="24">
        <v>37625</v>
      </c>
      <c r="E40" s="12"/>
      <c r="F40" s="12"/>
      <c r="G40" s="12"/>
      <c r="H40" s="12"/>
      <c r="I40" s="25" t="str">
        <f t="shared" si="0"/>
        <v>Kém</v>
      </c>
      <c r="J40" s="12"/>
      <c r="K40" s="25" t="str">
        <f t="shared" si="1"/>
        <v>Kém</v>
      </c>
    </row>
    <row r="41" spans="1:11" ht="18.75" customHeight="1" x14ac:dyDescent="0.25">
      <c r="A41" s="16">
        <v>29</v>
      </c>
      <c r="B41" s="23" t="s">
        <v>256</v>
      </c>
      <c r="C41" s="7" t="s">
        <v>219</v>
      </c>
      <c r="D41" s="24">
        <v>37734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257</v>
      </c>
      <c r="C42" s="7" t="s">
        <v>258</v>
      </c>
      <c r="D42" s="24">
        <v>37789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220</v>
      </c>
      <c r="C43" s="7" t="s">
        <v>221</v>
      </c>
      <c r="D43" s="24">
        <v>37653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259</v>
      </c>
      <c r="C44" s="7" t="s">
        <v>260</v>
      </c>
      <c r="D44" s="24">
        <v>37971</v>
      </c>
      <c r="E44" s="12">
        <v>80</v>
      </c>
      <c r="F44" s="12">
        <v>80</v>
      </c>
      <c r="G44" s="12">
        <v>80</v>
      </c>
      <c r="H44" s="12">
        <v>80</v>
      </c>
      <c r="I44" s="25" t="str">
        <f t="shared" si="0"/>
        <v>Tốt</v>
      </c>
      <c r="J44" s="12">
        <v>80</v>
      </c>
      <c r="K44" s="25" t="str">
        <f t="shared" si="1"/>
        <v>Tốt</v>
      </c>
    </row>
    <row r="45" spans="1:11" ht="14.25" x14ac:dyDescent="0.2"/>
    <row r="46" spans="1:11" ht="16.5" x14ac:dyDescent="0.2">
      <c r="A46" s="52" t="s">
        <v>1986</v>
      </c>
      <c r="B46" s="52"/>
      <c r="C46" s="52"/>
    </row>
  </sheetData>
  <sortState xmlns:xlrd2="http://schemas.microsoft.com/office/spreadsheetml/2017/richdata2" ref="A13:K44">
    <sortCondition ref="B13:B44"/>
  </sortState>
  <mergeCells count="16">
    <mergeCell ref="A6:K6"/>
    <mergeCell ref="A46:C46"/>
    <mergeCell ref="A1:C1"/>
    <mergeCell ref="E1:K1"/>
    <mergeCell ref="A2:C2"/>
    <mergeCell ref="E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4">
    <cfRule type="duplicateValues" dxfId="147" priority="1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2D5D-A9B2-45DF-B694-6E9070712CCF}">
  <sheetPr codeName="Sheet20"/>
  <dimension ref="A1:K78"/>
  <sheetViews>
    <sheetView topLeftCell="A11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2">
        <v>1</v>
      </c>
      <c r="B13" s="23" t="s">
        <v>2153</v>
      </c>
      <c r="C13" s="7" t="s">
        <v>2154</v>
      </c>
      <c r="D13" s="24">
        <v>38130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23" t="s">
        <v>2214</v>
      </c>
      <c r="C14" s="7" t="s">
        <v>2215</v>
      </c>
      <c r="D14" s="24">
        <v>38082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2">
        <v>3</v>
      </c>
      <c r="B15" s="23" t="s">
        <v>2131</v>
      </c>
      <c r="C15" s="7" t="s">
        <v>2132</v>
      </c>
      <c r="D15" s="24">
        <v>38178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2">
        <v>4</v>
      </c>
      <c r="B16" s="23" t="s">
        <v>2206</v>
      </c>
      <c r="C16" s="7" t="s">
        <v>2207</v>
      </c>
      <c r="D16" s="24">
        <v>38339</v>
      </c>
      <c r="E16" s="12">
        <v>80</v>
      </c>
      <c r="F16" s="12">
        <v>80</v>
      </c>
      <c r="G16" s="12">
        <v>80</v>
      </c>
      <c r="H16" s="12">
        <v>80</v>
      </c>
      <c r="I16" s="25" t="str">
        <f t="shared" si="0"/>
        <v>Tốt</v>
      </c>
      <c r="J16" s="12">
        <v>80</v>
      </c>
      <c r="K16" s="25" t="str">
        <f t="shared" si="1"/>
        <v>Tốt</v>
      </c>
    </row>
    <row r="17" spans="1:11" ht="18.75" customHeight="1" x14ac:dyDescent="0.25">
      <c r="A17" s="12">
        <v>5</v>
      </c>
      <c r="B17" s="23" t="s">
        <v>2210</v>
      </c>
      <c r="C17" s="7" t="s">
        <v>2211</v>
      </c>
      <c r="D17" s="24">
        <v>37996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2">
        <v>6</v>
      </c>
      <c r="B18" s="23" t="s">
        <v>2224</v>
      </c>
      <c r="C18" s="7" t="s">
        <v>559</v>
      </c>
      <c r="D18" s="24">
        <v>38034</v>
      </c>
      <c r="E18" s="12">
        <v>80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2">
        <v>7</v>
      </c>
      <c r="B19" s="23" t="s">
        <v>2225</v>
      </c>
      <c r="C19" s="7" t="s">
        <v>2226</v>
      </c>
      <c r="D19" s="24">
        <v>38314</v>
      </c>
      <c r="E19" s="12">
        <v>80</v>
      </c>
      <c r="F19" s="12">
        <v>80</v>
      </c>
      <c r="G19" s="12">
        <v>80</v>
      </c>
      <c r="H19" s="12">
        <v>80</v>
      </c>
      <c r="I19" s="25" t="str">
        <f t="shared" si="0"/>
        <v>Tốt</v>
      </c>
      <c r="J19" s="12">
        <v>80</v>
      </c>
      <c r="K19" s="25" t="str">
        <f t="shared" si="1"/>
        <v>Tốt</v>
      </c>
    </row>
    <row r="20" spans="1:11" ht="18.75" customHeight="1" x14ac:dyDescent="0.25">
      <c r="A20" s="12">
        <v>8</v>
      </c>
      <c r="B20" s="23" t="s">
        <v>2231</v>
      </c>
      <c r="C20" s="7" t="s">
        <v>2232</v>
      </c>
      <c r="D20" s="24">
        <v>38294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2">
        <v>9</v>
      </c>
      <c r="B21" s="23" t="s">
        <v>2235</v>
      </c>
      <c r="C21" s="7" t="s">
        <v>2236</v>
      </c>
      <c r="D21" s="24">
        <v>37987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2">
        <v>10</v>
      </c>
      <c r="B22" s="23" t="s">
        <v>2202</v>
      </c>
      <c r="C22" s="7" t="s">
        <v>2203</v>
      </c>
      <c r="D22" s="24">
        <v>38323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2">
        <v>11</v>
      </c>
      <c r="B23" s="23" t="s">
        <v>2194</v>
      </c>
      <c r="C23" s="7" t="s">
        <v>2195</v>
      </c>
      <c r="D23" s="24">
        <v>38108</v>
      </c>
      <c r="E23" s="12"/>
      <c r="F23" s="12"/>
      <c r="G23" s="12"/>
      <c r="H23" s="12"/>
      <c r="I23" s="25" t="str">
        <f t="shared" si="0"/>
        <v>Kém</v>
      </c>
      <c r="J23" s="12"/>
      <c r="K23" s="25" t="str">
        <f t="shared" si="1"/>
        <v>Kém</v>
      </c>
    </row>
    <row r="24" spans="1:11" ht="18.75" customHeight="1" x14ac:dyDescent="0.25">
      <c r="A24" s="12">
        <v>12</v>
      </c>
      <c r="B24" s="23" t="s">
        <v>2192</v>
      </c>
      <c r="C24" s="7" t="s">
        <v>2193</v>
      </c>
      <c r="D24" s="24">
        <v>38315</v>
      </c>
      <c r="E24" s="12">
        <v>80</v>
      </c>
      <c r="F24" s="12">
        <v>80</v>
      </c>
      <c r="G24" s="12">
        <v>80</v>
      </c>
      <c r="H24" s="12">
        <v>80</v>
      </c>
      <c r="I24" s="25" t="str">
        <f t="shared" si="0"/>
        <v>Tốt</v>
      </c>
      <c r="J24" s="12">
        <v>80</v>
      </c>
      <c r="K24" s="25" t="str">
        <f t="shared" si="1"/>
        <v>Tốt</v>
      </c>
    </row>
    <row r="25" spans="1:11" ht="18.75" customHeight="1" x14ac:dyDescent="0.25">
      <c r="A25" s="12">
        <v>13</v>
      </c>
      <c r="B25" s="23" t="s">
        <v>2182</v>
      </c>
      <c r="C25" s="7" t="s">
        <v>2183</v>
      </c>
      <c r="D25" s="24">
        <v>38023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2">
        <v>14</v>
      </c>
      <c r="B26" s="23" t="s">
        <v>2198</v>
      </c>
      <c r="C26" s="7" t="s">
        <v>2199</v>
      </c>
      <c r="D26" s="24">
        <v>38223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2">
        <v>15</v>
      </c>
      <c r="B27" s="23" t="s">
        <v>2241</v>
      </c>
      <c r="C27" s="7" t="s">
        <v>2242</v>
      </c>
      <c r="D27" s="24">
        <v>38033</v>
      </c>
      <c r="E27" s="12">
        <v>70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2">
        <v>16</v>
      </c>
      <c r="B28" s="23" t="s">
        <v>2243</v>
      </c>
      <c r="C28" s="7" t="s">
        <v>2244</v>
      </c>
      <c r="D28" s="24">
        <v>38304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2">
        <v>17</v>
      </c>
      <c r="B29" s="23" t="s">
        <v>2166</v>
      </c>
      <c r="C29" s="7" t="s">
        <v>624</v>
      </c>
      <c r="D29" s="24">
        <v>37998</v>
      </c>
      <c r="E29" s="12">
        <v>96</v>
      </c>
      <c r="F29" s="12">
        <v>96</v>
      </c>
      <c r="G29" s="12">
        <v>96</v>
      </c>
      <c r="H29" s="12">
        <v>96</v>
      </c>
      <c r="I29" s="25" t="str">
        <f t="shared" si="0"/>
        <v>Xuất sắc</v>
      </c>
      <c r="J29" s="12">
        <v>96</v>
      </c>
      <c r="K29" s="25" t="str">
        <f t="shared" si="1"/>
        <v>Xuất sắc</v>
      </c>
    </row>
    <row r="30" spans="1:11" ht="18.75" customHeight="1" x14ac:dyDescent="0.25">
      <c r="A30" s="12">
        <v>18</v>
      </c>
      <c r="B30" s="23" t="s">
        <v>2247</v>
      </c>
      <c r="C30" s="7" t="s">
        <v>2248</v>
      </c>
      <c r="D30" s="24">
        <v>38348</v>
      </c>
      <c r="E30" s="12">
        <v>92</v>
      </c>
      <c r="F30" s="12">
        <v>92</v>
      </c>
      <c r="G30" s="12">
        <v>92</v>
      </c>
      <c r="H30" s="12">
        <v>92</v>
      </c>
      <c r="I30" s="25" t="str">
        <f t="shared" si="0"/>
        <v>Xuất sắc</v>
      </c>
      <c r="J30" s="12">
        <v>92</v>
      </c>
      <c r="K30" s="25" t="str">
        <f t="shared" si="1"/>
        <v>Xuất sắc</v>
      </c>
    </row>
    <row r="31" spans="1:11" ht="18.75" customHeight="1" x14ac:dyDescent="0.25">
      <c r="A31" s="12">
        <v>19</v>
      </c>
      <c r="B31" s="23" t="s">
        <v>2184</v>
      </c>
      <c r="C31" s="7" t="s">
        <v>2185</v>
      </c>
      <c r="D31" s="24">
        <v>38222</v>
      </c>
      <c r="E31" s="12"/>
      <c r="F31" s="12"/>
      <c r="G31" s="12"/>
      <c r="H31" s="12"/>
      <c r="I31" s="25" t="str">
        <f t="shared" si="0"/>
        <v>Kém</v>
      </c>
      <c r="J31" s="12"/>
      <c r="K31" s="25" t="str">
        <f t="shared" si="1"/>
        <v>Kém</v>
      </c>
    </row>
    <row r="32" spans="1:11" ht="18.75" customHeight="1" x14ac:dyDescent="0.25">
      <c r="A32" s="12">
        <v>20</v>
      </c>
      <c r="B32" s="23" t="s">
        <v>2165</v>
      </c>
      <c r="C32" s="7" t="s">
        <v>706</v>
      </c>
      <c r="D32" s="24">
        <v>37996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2">
        <v>21</v>
      </c>
      <c r="B33" s="23" t="s">
        <v>2167</v>
      </c>
      <c r="C33" s="7" t="s">
        <v>2168</v>
      </c>
      <c r="D33" s="24">
        <v>38036</v>
      </c>
      <c r="E33" s="12"/>
      <c r="F33" s="12"/>
      <c r="G33" s="12"/>
      <c r="H33" s="12"/>
      <c r="I33" s="25" t="str">
        <f t="shared" si="0"/>
        <v>Kém</v>
      </c>
      <c r="J33" s="12"/>
      <c r="K33" s="25" t="str">
        <f t="shared" si="1"/>
        <v>Kém</v>
      </c>
    </row>
    <row r="34" spans="1:11" ht="18.75" customHeight="1" x14ac:dyDescent="0.25">
      <c r="A34" s="12">
        <v>22</v>
      </c>
      <c r="B34" s="23" t="s">
        <v>2178</v>
      </c>
      <c r="C34" s="7" t="s">
        <v>2179</v>
      </c>
      <c r="D34" s="24">
        <v>37824</v>
      </c>
      <c r="E34" s="12">
        <v>80</v>
      </c>
      <c r="F34" s="12">
        <v>80</v>
      </c>
      <c r="G34" s="12">
        <v>80</v>
      </c>
      <c r="H34" s="12">
        <v>80</v>
      </c>
      <c r="I34" s="25" t="str">
        <f t="shared" si="0"/>
        <v>Tốt</v>
      </c>
      <c r="J34" s="12">
        <v>80</v>
      </c>
      <c r="K34" s="25" t="str">
        <f t="shared" si="1"/>
        <v>Tốt</v>
      </c>
    </row>
    <row r="35" spans="1:11" ht="18.75" customHeight="1" x14ac:dyDescent="0.25">
      <c r="A35" s="12">
        <v>23</v>
      </c>
      <c r="B35" s="23" t="s">
        <v>2186</v>
      </c>
      <c r="C35" s="7" t="s">
        <v>2187</v>
      </c>
      <c r="D35" s="24">
        <v>38287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2">
        <v>24</v>
      </c>
      <c r="B36" s="23" t="s">
        <v>2169</v>
      </c>
      <c r="C36" s="7" t="s">
        <v>298</v>
      </c>
      <c r="D36" s="24">
        <v>38115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2">
        <v>25</v>
      </c>
      <c r="B37" s="23" t="s">
        <v>2245</v>
      </c>
      <c r="C37" s="7" t="s">
        <v>2246</v>
      </c>
      <c r="D37" s="24">
        <v>38243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2">
        <v>26</v>
      </c>
      <c r="B38" s="23" t="s">
        <v>2196</v>
      </c>
      <c r="C38" s="7" t="s">
        <v>2197</v>
      </c>
      <c r="D38" s="24">
        <v>38001</v>
      </c>
      <c r="E38" s="12"/>
      <c r="F38" s="12"/>
      <c r="G38" s="12"/>
      <c r="H38" s="12"/>
      <c r="I38" s="25" t="str">
        <f t="shared" si="0"/>
        <v>Kém</v>
      </c>
      <c r="J38" s="12"/>
      <c r="K38" s="25" t="str">
        <f t="shared" si="1"/>
        <v>Kém</v>
      </c>
    </row>
    <row r="39" spans="1:11" ht="18.75" customHeight="1" x14ac:dyDescent="0.25">
      <c r="A39" s="12">
        <v>27</v>
      </c>
      <c r="B39" s="23" t="s">
        <v>2135</v>
      </c>
      <c r="C39" s="7" t="s">
        <v>2136</v>
      </c>
      <c r="D39" s="24">
        <v>38271</v>
      </c>
      <c r="E39" s="12">
        <v>90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2">
        <v>28</v>
      </c>
      <c r="B40" s="23" t="s">
        <v>2149</v>
      </c>
      <c r="C40" s="7" t="s">
        <v>2150</v>
      </c>
      <c r="D40" s="24">
        <v>38158</v>
      </c>
      <c r="E40" s="12">
        <v>96</v>
      </c>
      <c r="F40" s="12">
        <v>96</v>
      </c>
      <c r="G40" s="12">
        <v>96</v>
      </c>
      <c r="H40" s="12">
        <v>96</v>
      </c>
      <c r="I40" s="25" t="str">
        <f t="shared" si="0"/>
        <v>Xuất sắc</v>
      </c>
      <c r="J40" s="12">
        <v>96</v>
      </c>
      <c r="K40" s="25" t="str">
        <f t="shared" si="1"/>
        <v>Xuất sắc</v>
      </c>
    </row>
    <row r="41" spans="1:11" ht="18.75" customHeight="1" x14ac:dyDescent="0.25">
      <c r="A41" s="12">
        <v>29</v>
      </c>
      <c r="B41" s="23" t="s">
        <v>2227</v>
      </c>
      <c r="C41" s="7" t="s">
        <v>304</v>
      </c>
      <c r="D41" s="24">
        <v>38133</v>
      </c>
      <c r="E41" s="12">
        <v>82</v>
      </c>
      <c r="F41" s="12">
        <v>92</v>
      </c>
      <c r="G41" s="12">
        <v>92</v>
      </c>
      <c r="H41" s="12">
        <v>92</v>
      </c>
      <c r="I41" s="25" t="str">
        <f t="shared" si="0"/>
        <v>Xuất sắc</v>
      </c>
      <c r="J41" s="12">
        <v>92</v>
      </c>
      <c r="K41" s="25" t="str">
        <f t="shared" si="1"/>
        <v>Xuất sắc</v>
      </c>
    </row>
    <row r="42" spans="1:11" ht="18.75" customHeight="1" x14ac:dyDescent="0.25">
      <c r="A42" s="12">
        <v>30</v>
      </c>
      <c r="B42" s="23" t="s">
        <v>2129</v>
      </c>
      <c r="C42" s="7" t="s">
        <v>2130</v>
      </c>
      <c r="D42" s="24">
        <v>38276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2">
        <v>31</v>
      </c>
      <c r="B43" s="23" t="s">
        <v>2237</v>
      </c>
      <c r="C43" s="7" t="s">
        <v>2238</v>
      </c>
      <c r="D43" s="24">
        <v>38241</v>
      </c>
      <c r="E43" s="12">
        <v>80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2">
        <v>32</v>
      </c>
      <c r="B44" s="23" t="s">
        <v>2180</v>
      </c>
      <c r="C44" s="7" t="s">
        <v>2181</v>
      </c>
      <c r="D44" s="24">
        <v>38317</v>
      </c>
      <c r="E44" s="12">
        <v>90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2">
        <v>33</v>
      </c>
      <c r="B45" s="23" t="s">
        <v>2137</v>
      </c>
      <c r="C45" s="7" t="s">
        <v>2138</v>
      </c>
      <c r="D45" s="24">
        <v>38169</v>
      </c>
      <c r="E45" s="12">
        <v>80</v>
      </c>
      <c r="F45" s="12">
        <v>90</v>
      </c>
      <c r="G45" s="12">
        <v>90</v>
      </c>
      <c r="H45" s="12">
        <v>90</v>
      </c>
      <c r="I45" s="25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2">
        <v>34</v>
      </c>
      <c r="B46" s="23" t="s">
        <v>2174</v>
      </c>
      <c r="C46" s="7" t="s">
        <v>2175</v>
      </c>
      <c r="D46" s="24">
        <v>37855</v>
      </c>
      <c r="E46" s="12"/>
      <c r="F46" s="12"/>
      <c r="G46" s="12"/>
      <c r="H46" s="12"/>
      <c r="I46" s="25" t="str">
        <f t="shared" si="2"/>
        <v>Kém</v>
      </c>
      <c r="J46" s="12"/>
      <c r="K46" s="25" t="str">
        <f t="shared" si="3"/>
        <v>Kém</v>
      </c>
    </row>
    <row r="47" spans="1:11" ht="18.75" customHeight="1" x14ac:dyDescent="0.25">
      <c r="A47" s="12">
        <v>35</v>
      </c>
      <c r="B47" s="23" t="s">
        <v>2155</v>
      </c>
      <c r="C47" s="7" t="s">
        <v>2156</v>
      </c>
      <c r="D47" s="24">
        <v>38241</v>
      </c>
      <c r="E47" s="12">
        <v>90</v>
      </c>
      <c r="F47" s="12">
        <v>90</v>
      </c>
      <c r="G47" s="12">
        <v>90</v>
      </c>
      <c r="H47" s="12">
        <v>90</v>
      </c>
      <c r="I47" s="25" t="str">
        <f t="shared" si="2"/>
        <v>Xuất sắc</v>
      </c>
      <c r="J47" s="12">
        <v>90</v>
      </c>
      <c r="K47" s="25" t="str">
        <f t="shared" si="3"/>
        <v>Xuất sắc</v>
      </c>
    </row>
    <row r="48" spans="1:11" ht="18.75" customHeight="1" x14ac:dyDescent="0.25">
      <c r="A48" s="12">
        <v>36</v>
      </c>
      <c r="B48" s="23" t="s">
        <v>2163</v>
      </c>
      <c r="C48" s="7" t="s">
        <v>2164</v>
      </c>
      <c r="D48" s="24">
        <v>37989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2"/>
        <v>Xuất sắc</v>
      </c>
      <c r="J48" s="12">
        <v>90</v>
      </c>
      <c r="K48" s="25" t="str">
        <f t="shared" si="3"/>
        <v>Xuất sắc</v>
      </c>
    </row>
    <row r="49" spans="1:11" ht="18.75" customHeight="1" x14ac:dyDescent="0.25">
      <c r="A49" s="12">
        <v>37</v>
      </c>
      <c r="B49" s="23" t="s">
        <v>2139</v>
      </c>
      <c r="C49" s="7" t="s">
        <v>2140</v>
      </c>
      <c r="D49" s="24">
        <v>38287</v>
      </c>
      <c r="E49" s="12">
        <v>85</v>
      </c>
      <c r="F49" s="12">
        <v>90</v>
      </c>
      <c r="G49" s="12">
        <v>90</v>
      </c>
      <c r="H49" s="12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2">
        <v>38</v>
      </c>
      <c r="B50" s="23" t="s">
        <v>2239</v>
      </c>
      <c r="C50" s="7" t="s">
        <v>2240</v>
      </c>
      <c r="D50" s="24">
        <v>38310</v>
      </c>
      <c r="E50" s="12">
        <v>90</v>
      </c>
      <c r="F50" s="12">
        <v>90</v>
      </c>
      <c r="G50" s="12">
        <v>90</v>
      </c>
      <c r="H50" s="12">
        <v>90</v>
      </c>
      <c r="I50" s="25" t="str">
        <f t="shared" si="2"/>
        <v>Xuất sắc</v>
      </c>
      <c r="J50" s="12">
        <v>90</v>
      </c>
      <c r="K50" s="25" t="str">
        <f t="shared" si="3"/>
        <v>Xuất sắc</v>
      </c>
    </row>
    <row r="51" spans="1:11" ht="18.75" customHeight="1" x14ac:dyDescent="0.25">
      <c r="A51" s="12">
        <v>39</v>
      </c>
      <c r="B51" s="23" t="s">
        <v>2190</v>
      </c>
      <c r="C51" s="7" t="s">
        <v>2191</v>
      </c>
      <c r="D51" s="24">
        <v>38271</v>
      </c>
      <c r="E51" s="12">
        <v>90</v>
      </c>
      <c r="F51" s="12">
        <v>90</v>
      </c>
      <c r="G51" s="12">
        <v>90</v>
      </c>
      <c r="H51" s="12">
        <v>90</v>
      </c>
      <c r="I51" s="25" t="str">
        <f t="shared" si="2"/>
        <v>Xuất sắc</v>
      </c>
      <c r="J51" s="12">
        <v>90</v>
      </c>
      <c r="K51" s="25" t="str">
        <f t="shared" si="3"/>
        <v>Xuất sắc</v>
      </c>
    </row>
    <row r="52" spans="1:11" ht="18.75" customHeight="1" x14ac:dyDescent="0.25">
      <c r="A52" s="12">
        <v>40</v>
      </c>
      <c r="B52" s="23" t="s">
        <v>2228</v>
      </c>
      <c r="C52" s="7" t="s">
        <v>2229</v>
      </c>
      <c r="D52" s="24">
        <v>38002</v>
      </c>
      <c r="E52" s="12">
        <v>80</v>
      </c>
      <c r="F52" s="12">
        <v>90</v>
      </c>
      <c r="G52" s="12">
        <v>90</v>
      </c>
      <c r="H52" s="12">
        <v>90</v>
      </c>
      <c r="I52" s="25" t="str">
        <f t="shared" si="2"/>
        <v>Xuất sắc</v>
      </c>
      <c r="J52" s="12">
        <v>90</v>
      </c>
      <c r="K52" s="25" t="str">
        <f t="shared" si="3"/>
        <v>Xuất sắc</v>
      </c>
    </row>
    <row r="53" spans="1:11" ht="18.75" customHeight="1" x14ac:dyDescent="0.25">
      <c r="A53" s="12">
        <v>41</v>
      </c>
      <c r="B53" s="23" t="s">
        <v>2161</v>
      </c>
      <c r="C53" s="7" t="s">
        <v>2162</v>
      </c>
      <c r="D53" s="24">
        <v>38293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2"/>
        <v>Xuất sắc</v>
      </c>
      <c r="J53" s="12">
        <v>90</v>
      </c>
      <c r="K53" s="25" t="str">
        <f t="shared" si="3"/>
        <v>Xuất sắc</v>
      </c>
    </row>
    <row r="54" spans="1:11" ht="18.75" customHeight="1" x14ac:dyDescent="0.25">
      <c r="A54" s="12">
        <v>42</v>
      </c>
      <c r="B54" s="23" t="s">
        <v>2222</v>
      </c>
      <c r="C54" s="7" t="s">
        <v>2223</v>
      </c>
      <c r="D54" s="24">
        <v>38137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2">
        <v>43</v>
      </c>
      <c r="B55" s="23" t="s">
        <v>2233</v>
      </c>
      <c r="C55" s="7" t="s">
        <v>2234</v>
      </c>
      <c r="D55" s="24">
        <v>38287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2"/>
        <v>Xuất sắc</v>
      </c>
      <c r="J55" s="12">
        <v>90</v>
      </c>
      <c r="K55" s="25" t="str">
        <f t="shared" si="3"/>
        <v>Xuất sắc</v>
      </c>
    </row>
    <row r="56" spans="1:11" ht="18.75" customHeight="1" x14ac:dyDescent="0.25">
      <c r="A56" s="12">
        <v>44</v>
      </c>
      <c r="B56" s="23" t="s">
        <v>2170</v>
      </c>
      <c r="C56" s="7" t="s">
        <v>2171</v>
      </c>
      <c r="D56" s="24">
        <v>38336</v>
      </c>
      <c r="E56" s="12">
        <v>90</v>
      </c>
      <c r="F56" s="12">
        <v>90</v>
      </c>
      <c r="G56" s="12">
        <v>90</v>
      </c>
      <c r="H56" s="12">
        <v>90</v>
      </c>
      <c r="I56" s="25" t="str">
        <f t="shared" si="2"/>
        <v>Xuất sắc</v>
      </c>
      <c r="J56" s="12">
        <v>90</v>
      </c>
      <c r="K56" s="25" t="str">
        <f t="shared" si="3"/>
        <v>Xuất sắc</v>
      </c>
    </row>
    <row r="57" spans="1:11" ht="18.75" customHeight="1" x14ac:dyDescent="0.25">
      <c r="A57" s="12">
        <v>45</v>
      </c>
      <c r="B57" s="23" t="s">
        <v>2157</v>
      </c>
      <c r="C57" s="7" t="s">
        <v>2158</v>
      </c>
      <c r="D57" s="24">
        <v>38291</v>
      </c>
      <c r="E57" s="12"/>
      <c r="F57" s="12"/>
      <c r="G57" s="12"/>
      <c r="H57" s="12"/>
      <c r="I57" s="25" t="str">
        <f t="shared" si="2"/>
        <v>Kém</v>
      </c>
      <c r="J57" s="12"/>
      <c r="K57" s="25" t="str">
        <f t="shared" si="3"/>
        <v>Kém</v>
      </c>
    </row>
    <row r="58" spans="1:11" ht="18.75" customHeight="1" x14ac:dyDescent="0.25">
      <c r="A58" s="12">
        <v>46</v>
      </c>
      <c r="B58" s="23" t="s">
        <v>2204</v>
      </c>
      <c r="C58" s="7" t="s">
        <v>2205</v>
      </c>
      <c r="D58" s="24">
        <v>38187</v>
      </c>
      <c r="E58" s="12">
        <v>80</v>
      </c>
      <c r="F58" s="12">
        <v>80</v>
      </c>
      <c r="G58" s="12">
        <v>80</v>
      </c>
      <c r="H58" s="12">
        <v>80</v>
      </c>
      <c r="I58" s="25" t="str">
        <f t="shared" si="2"/>
        <v>Tốt</v>
      </c>
      <c r="J58" s="12">
        <v>80</v>
      </c>
      <c r="K58" s="25" t="str">
        <f t="shared" si="3"/>
        <v>Tốt</v>
      </c>
    </row>
    <row r="59" spans="1:11" ht="18.75" customHeight="1" x14ac:dyDescent="0.25">
      <c r="A59" s="12">
        <v>47</v>
      </c>
      <c r="B59" s="23" t="s">
        <v>2145</v>
      </c>
      <c r="C59" s="7" t="s">
        <v>2146</v>
      </c>
      <c r="D59" s="24">
        <v>38087</v>
      </c>
      <c r="E59" s="12">
        <v>70</v>
      </c>
      <c r="F59" s="12">
        <v>70</v>
      </c>
      <c r="G59" s="12">
        <v>70</v>
      </c>
      <c r="H59" s="12">
        <v>70</v>
      </c>
      <c r="I59" s="25" t="str">
        <f t="shared" si="2"/>
        <v>Khá</v>
      </c>
      <c r="J59" s="12">
        <v>70</v>
      </c>
      <c r="K59" s="25" t="str">
        <f t="shared" si="3"/>
        <v>Khá</v>
      </c>
    </row>
    <row r="60" spans="1:11" ht="18.75" customHeight="1" x14ac:dyDescent="0.25">
      <c r="A60" s="12">
        <v>48</v>
      </c>
      <c r="B60" s="23" t="s">
        <v>2212</v>
      </c>
      <c r="C60" s="7" t="s">
        <v>2213</v>
      </c>
      <c r="D60" s="24">
        <v>38319</v>
      </c>
      <c r="E60" s="12">
        <v>80</v>
      </c>
      <c r="F60" s="12">
        <v>80</v>
      </c>
      <c r="G60" s="12">
        <v>80</v>
      </c>
      <c r="H60" s="12">
        <v>80</v>
      </c>
      <c r="I60" s="25" t="str">
        <f t="shared" si="2"/>
        <v>Tốt</v>
      </c>
      <c r="J60" s="12">
        <v>80</v>
      </c>
      <c r="K60" s="25" t="str">
        <f t="shared" si="3"/>
        <v>Tốt</v>
      </c>
    </row>
    <row r="61" spans="1:11" ht="18.75" customHeight="1" x14ac:dyDescent="0.25">
      <c r="A61" s="12">
        <v>49</v>
      </c>
      <c r="B61" s="23" t="s">
        <v>2218</v>
      </c>
      <c r="C61" s="7" t="s">
        <v>2219</v>
      </c>
      <c r="D61" s="24">
        <v>38064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2"/>
        <v>Xuất sắc</v>
      </c>
      <c r="J61" s="12">
        <v>90</v>
      </c>
      <c r="K61" s="25" t="str">
        <f t="shared" si="3"/>
        <v>Xuất sắc</v>
      </c>
    </row>
    <row r="62" spans="1:11" ht="18.75" customHeight="1" x14ac:dyDescent="0.25">
      <c r="A62" s="12">
        <v>50</v>
      </c>
      <c r="B62" s="23" t="s">
        <v>2230</v>
      </c>
      <c r="C62" s="7" t="s">
        <v>1605</v>
      </c>
      <c r="D62" s="24">
        <v>38006</v>
      </c>
      <c r="E62" s="12">
        <v>90</v>
      </c>
      <c r="F62" s="12">
        <v>90</v>
      </c>
      <c r="G62" s="12">
        <v>90</v>
      </c>
      <c r="H62" s="12">
        <v>90</v>
      </c>
      <c r="I62" s="25" t="str">
        <f t="shared" si="2"/>
        <v>Xuất sắc</v>
      </c>
      <c r="J62" s="12">
        <v>90</v>
      </c>
      <c r="K62" s="25" t="str">
        <f t="shared" si="3"/>
        <v>Xuất sắc</v>
      </c>
    </row>
    <row r="63" spans="1:11" ht="18.75" customHeight="1" x14ac:dyDescent="0.25">
      <c r="A63" s="12">
        <v>51</v>
      </c>
      <c r="B63" s="23" t="s">
        <v>2176</v>
      </c>
      <c r="C63" s="7" t="s">
        <v>2177</v>
      </c>
      <c r="D63" s="24">
        <v>37684</v>
      </c>
      <c r="E63" s="12">
        <v>80</v>
      </c>
      <c r="F63" s="12">
        <v>77</v>
      </c>
      <c r="G63" s="12">
        <v>77</v>
      </c>
      <c r="H63" s="12">
        <v>77</v>
      </c>
      <c r="I63" s="25" t="str">
        <f t="shared" si="2"/>
        <v>Khá</v>
      </c>
      <c r="J63" s="12">
        <v>77</v>
      </c>
      <c r="K63" s="25" t="str">
        <f t="shared" si="3"/>
        <v>Khá</v>
      </c>
    </row>
    <row r="64" spans="1:11" ht="18.75" customHeight="1" x14ac:dyDescent="0.25">
      <c r="A64" s="12">
        <v>52</v>
      </c>
      <c r="B64" s="23" t="s">
        <v>2216</v>
      </c>
      <c r="C64" s="7" t="s">
        <v>2217</v>
      </c>
      <c r="D64" s="24">
        <v>38079</v>
      </c>
      <c r="E64" s="12">
        <v>80</v>
      </c>
      <c r="F64" s="12">
        <v>80</v>
      </c>
      <c r="G64" s="12">
        <v>80</v>
      </c>
      <c r="H64" s="12">
        <v>80</v>
      </c>
      <c r="I64" s="25" t="str">
        <f t="shared" si="2"/>
        <v>Tốt</v>
      </c>
      <c r="J64" s="12">
        <v>80</v>
      </c>
      <c r="K64" s="25" t="str">
        <f t="shared" si="3"/>
        <v>Tốt</v>
      </c>
    </row>
    <row r="65" spans="1:11" ht="18.75" customHeight="1" x14ac:dyDescent="0.25">
      <c r="A65" s="12">
        <v>53</v>
      </c>
      <c r="B65" s="23" t="s">
        <v>2220</v>
      </c>
      <c r="C65" s="7" t="s">
        <v>2221</v>
      </c>
      <c r="D65" s="24">
        <v>38268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2"/>
        <v>Xuất sắc</v>
      </c>
      <c r="J65" s="12">
        <v>90</v>
      </c>
      <c r="K65" s="25" t="str">
        <f t="shared" si="3"/>
        <v>Xuất sắc</v>
      </c>
    </row>
    <row r="66" spans="1:11" ht="18.75" customHeight="1" x14ac:dyDescent="0.25">
      <c r="A66" s="12">
        <v>54</v>
      </c>
      <c r="B66" s="23" t="s">
        <v>2141</v>
      </c>
      <c r="C66" s="7" t="s">
        <v>2142</v>
      </c>
      <c r="D66" s="24">
        <v>38077</v>
      </c>
      <c r="E66" s="12">
        <v>87</v>
      </c>
      <c r="F66" s="12">
        <v>87</v>
      </c>
      <c r="G66" s="12">
        <v>87</v>
      </c>
      <c r="H66" s="12">
        <v>87</v>
      </c>
      <c r="I66" s="25" t="str">
        <f t="shared" si="2"/>
        <v>Tốt</v>
      </c>
      <c r="J66" s="12">
        <v>87</v>
      </c>
      <c r="K66" s="25" t="str">
        <f t="shared" si="3"/>
        <v>Tốt</v>
      </c>
    </row>
    <row r="67" spans="1:11" ht="18.75" customHeight="1" x14ac:dyDescent="0.25">
      <c r="A67" s="12">
        <v>55</v>
      </c>
      <c r="B67" s="23" t="s">
        <v>2159</v>
      </c>
      <c r="C67" s="7" t="s">
        <v>2160</v>
      </c>
      <c r="D67" s="24">
        <v>38242</v>
      </c>
      <c r="E67" s="12">
        <v>92</v>
      </c>
      <c r="F67" s="12">
        <v>92</v>
      </c>
      <c r="G67" s="12">
        <v>92</v>
      </c>
      <c r="H67" s="12">
        <v>92</v>
      </c>
      <c r="I67" s="25" t="str">
        <f t="shared" si="2"/>
        <v>Xuất sắc</v>
      </c>
      <c r="J67" s="12">
        <v>92</v>
      </c>
      <c r="K67" s="25" t="str">
        <f t="shared" si="3"/>
        <v>Xuất sắc</v>
      </c>
    </row>
    <row r="68" spans="1:11" ht="18.75" customHeight="1" x14ac:dyDescent="0.25">
      <c r="A68" s="12">
        <v>56</v>
      </c>
      <c r="B68" s="23" t="s">
        <v>2208</v>
      </c>
      <c r="C68" s="7" t="s">
        <v>2209</v>
      </c>
      <c r="D68" s="24">
        <v>37988</v>
      </c>
      <c r="E68" s="12">
        <v>90</v>
      </c>
      <c r="F68" s="12">
        <v>90</v>
      </c>
      <c r="G68" s="12">
        <v>90</v>
      </c>
      <c r="H68" s="12">
        <v>90</v>
      </c>
      <c r="I68" s="25" t="str">
        <f t="shared" si="2"/>
        <v>Xuất sắc</v>
      </c>
      <c r="J68" s="12">
        <v>90</v>
      </c>
      <c r="K68" s="25" t="str">
        <f t="shared" si="3"/>
        <v>Xuất sắc</v>
      </c>
    </row>
    <row r="69" spans="1:11" ht="18.75" customHeight="1" x14ac:dyDescent="0.25">
      <c r="A69" s="12">
        <v>57</v>
      </c>
      <c r="B69" s="23" t="s">
        <v>2133</v>
      </c>
      <c r="C69" s="7" t="s">
        <v>2134</v>
      </c>
      <c r="D69" s="24">
        <v>38195</v>
      </c>
      <c r="E69" s="12">
        <v>92</v>
      </c>
      <c r="F69" s="12">
        <v>92</v>
      </c>
      <c r="G69" s="12">
        <v>92</v>
      </c>
      <c r="H69" s="12">
        <v>92</v>
      </c>
      <c r="I69" s="25" t="str">
        <f t="shared" si="2"/>
        <v>Xuất sắc</v>
      </c>
      <c r="J69" s="12">
        <v>92</v>
      </c>
      <c r="K69" s="25" t="str">
        <f t="shared" si="3"/>
        <v>Xuất sắc</v>
      </c>
    </row>
    <row r="70" spans="1:11" ht="18.75" customHeight="1" x14ac:dyDescent="0.25">
      <c r="A70" s="12">
        <v>58</v>
      </c>
      <c r="B70" s="23" t="s">
        <v>2147</v>
      </c>
      <c r="C70" s="7" t="s">
        <v>2148</v>
      </c>
      <c r="D70" s="24">
        <v>38163</v>
      </c>
      <c r="E70" s="12">
        <v>100</v>
      </c>
      <c r="F70" s="12">
        <v>100</v>
      </c>
      <c r="G70" s="12">
        <v>100</v>
      </c>
      <c r="H70" s="12">
        <v>100</v>
      </c>
      <c r="I70" s="25" t="str">
        <f t="shared" si="2"/>
        <v>Xuất sắc</v>
      </c>
      <c r="J70" s="12">
        <v>100</v>
      </c>
      <c r="K70" s="25" t="str">
        <f t="shared" si="3"/>
        <v>Xuất sắc</v>
      </c>
    </row>
    <row r="71" spans="1:11" ht="18.75" customHeight="1" x14ac:dyDescent="0.25">
      <c r="A71" s="12">
        <v>59</v>
      </c>
      <c r="B71" s="23" t="s">
        <v>2151</v>
      </c>
      <c r="C71" s="7" t="s">
        <v>2152</v>
      </c>
      <c r="D71" s="24">
        <v>38132</v>
      </c>
      <c r="E71" s="12">
        <v>90</v>
      </c>
      <c r="F71" s="12">
        <v>90</v>
      </c>
      <c r="G71" s="12">
        <v>90</v>
      </c>
      <c r="H71" s="12">
        <v>90</v>
      </c>
      <c r="I71" s="25" t="str">
        <f t="shared" si="2"/>
        <v>Xuất sắc</v>
      </c>
      <c r="J71" s="12">
        <v>90</v>
      </c>
      <c r="K71" s="25" t="str">
        <f t="shared" si="3"/>
        <v>Xuất sắc</v>
      </c>
    </row>
    <row r="72" spans="1:11" ht="18.75" customHeight="1" x14ac:dyDescent="0.25">
      <c r="A72" s="12">
        <v>60</v>
      </c>
      <c r="B72" s="23" t="s">
        <v>2200</v>
      </c>
      <c r="C72" s="7" t="s">
        <v>2201</v>
      </c>
      <c r="D72" s="24">
        <v>38316</v>
      </c>
      <c r="E72" s="12">
        <v>80</v>
      </c>
      <c r="F72" s="12">
        <v>80</v>
      </c>
      <c r="G72" s="12">
        <v>80</v>
      </c>
      <c r="H72" s="12">
        <v>80</v>
      </c>
      <c r="I72" s="25" t="str">
        <f t="shared" si="2"/>
        <v>Tốt</v>
      </c>
      <c r="J72" s="12">
        <v>80</v>
      </c>
      <c r="K72" s="25" t="str">
        <f t="shared" si="3"/>
        <v>Tốt</v>
      </c>
    </row>
    <row r="73" spans="1:11" ht="18.75" customHeight="1" x14ac:dyDescent="0.25">
      <c r="A73" s="12">
        <v>61</v>
      </c>
      <c r="B73" s="23" t="s">
        <v>2127</v>
      </c>
      <c r="C73" s="7" t="s">
        <v>2128</v>
      </c>
      <c r="D73" s="24">
        <v>38022</v>
      </c>
      <c r="E73" s="12"/>
      <c r="F73" s="12"/>
      <c r="G73" s="12"/>
      <c r="H73" s="12"/>
      <c r="I73" s="25" t="str">
        <f t="shared" si="2"/>
        <v>Kém</v>
      </c>
      <c r="J73" s="12"/>
      <c r="K73" s="25" t="str">
        <f t="shared" si="3"/>
        <v>Kém</v>
      </c>
    </row>
    <row r="74" spans="1:11" ht="18.75" customHeight="1" x14ac:dyDescent="0.25">
      <c r="A74" s="12">
        <v>62</v>
      </c>
      <c r="B74" s="23" t="s">
        <v>2143</v>
      </c>
      <c r="C74" s="7" t="s">
        <v>2144</v>
      </c>
      <c r="D74" s="24">
        <v>38216</v>
      </c>
      <c r="E74" s="12"/>
      <c r="F74" s="12"/>
      <c r="G74" s="12"/>
      <c r="H74" s="12"/>
      <c r="I74" s="25" t="str">
        <f t="shared" si="2"/>
        <v>Kém</v>
      </c>
      <c r="J74" s="12"/>
      <c r="K74" s="25" t="str">
        <f t="shared" si="3"/>
        <v>Kém</v>
      </c>
    </row>
    <row r="75" spans="1:11" ht="18.75" customHeight="1" x14ac:dyDescent="0.25">
      <c r="A75" s="12">
        <v>63</v>
      </c>
      <c r="B75" s="23" t="s">
        <v>2188</v>
      </c>
      <c r="C75" s="7" t="s">
        <v>2189</v>
      </c>
      <c r="D75" s="24">
        <v>38307</v>
      </c>
      <c r="E75" s="12">
        <v>100</v>
      </c>
      <c r="F75" s="12">
        <v>100</v>
      </c>
      <c r="G75" s="12">
        <v>100</v>
      </c>
      <c r="H75" s="12">
        <v>100</v>
      </c>
      <c r="I75" s="25" t="str">
        <f t="shared" si="2"/>
        <v>Xuất sắc</v>
      </c>
      <c r="J75" s="12">
        <v>100</v>
      </c>
      <c r="K75" s="25" t="str">
        <f t="shared" si="3"/>
        <v>Xuất sắc</v>
      </c>
    </row>
    <row r="76" spans="1:11" ht="18.75" customHeight="1" x14ac:dyDescent="0.25">
      <c r="A76" s="12">
        <v>64</v>
      </c>
      <c r="B76" s="23" t="s">
        <v>2172</v>
      </c>
      <c r="C76" s="7" t="s">
        <v>2173</v>
      </c>
      <c r="D76" s="24">
        <v>37958</v>
      </c>
      <c r="E76" s="12"/>
      <c r="F76" s="12"/>
      <c r="G76" s="12"/>
      <c r="H76" s="12"/>
      <c r="I76" s="25" t="str">
        <f t="shared" si="2"/>
        <v>Kém</v>
      </c>
      <c r="J76" s="12"/>
      <c r="K76" s="25" t="str">
        <f t="shared" si="3"/>
        <v>Kém</v>
      </c>
    </row>
    <row r="78" spans="1:11" ht="18.75" customHeight="1" x14ac:dyDescent="0.2">
      <c r="A78" s="52" t="s">
        <v>2249</v>
      </c>
      <c r="B78" s="52"/>
      <c r="C78" s="52"/>
    </row>
  </sheetData>
  <sortState xmlns:xlrd2="http://schemas.microsoft.com/office/spreadsheetml/2017/richdata2" ref="A13:K76">
    <sortCondition ref="B13:B76"/>
  </sortState>
  <mergeCells count="16">
    <mergeCell ref="A78:C7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76">
    <cfRule type="duplicateValues" dxfId="99" priority="1"/>
    <cfRule type="duplicateValues" dxfId="98" priority="2"/>
    <cfRule type="duplicateValues" dxfId="97" priority="3"/>
    <cfRule type="duplicateValues" dxfId="96" priority="4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3960-2051-42E5-AFB8-2C4C8E70B35F}">
  <sheetPr codeName="Sheet21"/>
  <dimension ref="A1:K75"/>
  <sheetViews>
    <sheetView topLeftCell="A6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2250</v>
      </c>
      <c r="C13" s="7" t="s">
        <v>2251</v>
      </c>
      <c r="D13" s="24">
        <v>38535</v>
      </c>
      <c r="E13" s="12">
        <v>93</v>
      </c>
      <c r="F13" s="12">
        <v>93</v>
      </c>
      <c r="G13" s="12">
        <v>93</v>
      </c>
      <c r="H13" s="12">
        <v>93</v>
      </c>
      <c r="I13" s="25" t="str">
        <f t="shared" ref="I13:I73" si="0">IF(H13&gt;=90,"Xuất sắc",IF(H13&gt;=80,"Tốt", IF(H13&gt;=65,"Khá",IF(H13&gt;=50,"Trung bình", IF(H13&gt;=35, "Yếu", "Kém")))))</f>
        <v>Xuất sắc</v>
      </c>
      <c r="J13" s="12">
        <v>93</v>
      </c>
      <c r="K13" s="25" t="str">
        <f t="shared" ref="K13:K73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2252</v>
      </c>
      <c r="C14" s="7" t="s">
        <v>2253</v>
      </c>
      <c r="D14" s="24">
        <v>38606</v>
      </c>
      <c r="E14" s="12">
        <v>70</v>
      </c>
      <c r="F14" s="12">
        <v>67</v>
      </c>
      <c r="G14" s="12">
        <v>67</v>
      </c>
      <c r="H14" s="12">
        <v>67</v>
      </c>
      <c r="I14" s="25" t="str">
        <f t="shared" si="0"/>
        <v>Khá</v>
      </c>
      <c r="J14" s="12">
        <v>67</v>
      </c>
      <c r="K14" s="25" t="str">
        <f t="shared" si="1"/>
        <v>Khá</v>
      </c>
    </row>
    <row r="15" spans="1:11" ht="18.75" customHeight="1" x14ac:dyDescent="0.25">
      <c r="A15" s="16">
        <v>3</v>
      </c>
      <c r="B15" s="23" t="s">
        <v>2254</v>
      </c>
      <c r="C15" s="7" t="s">
        <v>876</v>
      </c>
      <c r="D15" s="24">
        <v>38653</v>
      </c>
      <c r="E15" s="12">
        <v>87</v>
      </c>
      <c r="F15" s="12">
        <v>87</v>
      </c>
      <c r="G15" s="12">
        <v>87</v>
      </c>
      <c r="H15" s="12">
        <v>87</v>
      </c>
      <c r="I15" s="25" t="str">
        <f t="shared" si="0"/>
        <v>Tốt</v>
      </c>
      <c r="J15" s="12">
        <v>87</v>
      </c>
      <c r="K15" s="25" t="str">
        <f t="shared" si="1"/>
        <v>Tốt</v>
      </c>
    </row>
    <row r="16" spans="1:11" ht="18.75" customHeight="1" x14ac:dyDescent="0.25">
      <c r="A16" s="16">
        <v>4</v>
      </c>
      <c r="B16" s="23" t="s">
        <v>2255</v>
      </c>
      <c r="C16" s="7" t="s">
        <v>2256</v>
      </c>
      <c r="D16" s="24">
        <v>38659</v>
      </c>
      <c r="E16" s="12">
        <v>70</v>
      </c>
      <c r="F16" s="12">
        <v>70</v>
      </c>
      <c r="G16" s="12">
        <v>70</v>
      </c>
      <c r="H16" s="12">
        <v>70</v>
      </c>
      <c r="I16" s="25" t="str">
        <f t="shared" si="0"/>
        <v>Khá</v>
      </c>
      <c r="J16" s="12">
        <v>70</v>
      </c>
      <c r="K16" s="25" t="str">
        <f t="shared" si="1"/>
        <v>Khá</v>
      </c>
    </row>
    <row r="17" spans="1:11" ht="18.75" customHeight="1" x14ac:dyDescent="0.25">
      <c r="A17" s="16">
        <v>5</v>
      </c>
      <c r="B17" s="23" t="s">
        <v>2257</v>
      </c>
      <c r="C17" s="7" t="s">
        <v>2258</v>
      </c>
      <c r="D17" s="24">
        <v>38618</v>
      </c>
      <c r="E17" s="12">
        <v>80</v>
      </c>
      <c r="F17" s="12">
        <v>77</v>
      </c>
      <c r="G17" s="12">
        <v>77</v>
      </c>
      <c r="H17" s="12">
        <v>77</v>
      </c>
      <c r="I17" s="25" t="str">
        <f t="shared" si="0"/>
        <v>Khá</v>
      </c>
      <c r="J17" s="12">
        <v>77</v>
      </c>
      <c r="K17" s="25" t="str">
        <f t="shared" si="1"/>
        <v>Khá</v>
      </c>
    </row>
    <row r="18" spans="1:11" ht="18.75" customHeight="1" x14ac:dyDescent="0.25">
      <c r="A18" s="16">
        <v>6</v>
      </c>
      <c r="B18" s="23" t="s">
        <v>2259</v>
      </c>
      <c r="C18" s="7" t="s">
        <v>286</v>
      </c>
      <c r="D18" s="24">
        <v>38661</v>
      </c>
      <c r="E18" s="12">
        <v>75</v>
      </c>
      <c r="F18" s="12">
        <v>75</v>
      </c>
      <c r="G18" s="12">
        <v>75</v>
      </c>
      <c r="H18" s="12">
        <v>75</v>
      </c>
      <c r="I18" s="25" t="str">
        <f t="shared" si="0"/>
        <v>Khá</v>
      </c>
      <c r="J18" s="12">
        <v>75</v>
      </c>
      <c r="K18" s="25" t="str">
        <f t="shared" si="1"/>
        <v>Khá</v>
      </c>
    </row>
    <row r="19" spans="1:11" ht="18.75" customHeight="1" x14ac:dyDescent="0.25">
      <c r="A19" s="16">
        <v>7</v>
      </c>
      <c r="B19" s="23" t="s">
        <v>2260</v>
      </c>
      <c r="C19" s="7" t="s">
        <v>2261</v>
      </c>
      <c r="D19" s="24">
        <v>38596</v>
      </c>
      <c r="E19" s="12">
        <v>80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2262</v>
      </c>
      <c r="C20" s="7" t="s">
        <v>2263</v>
      </c>
      <c r="D20" s="24">
        <v>38354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2264</v>
      </c>
      <c r="C21" s="7" t="s">
        <v>2265</v>
      </c>
      <c r="D21" s="24">
        <v>38634</v>
      </c>
      <c r="E21" s="12">
        <v>96</v>
      </c>
      <c r="F21" s="12">
        <v>96</v>
      </c>
      <c r="G21" s="12">
        <v>96</v>
      </c>
      <c r="H21" s="12">
        <v>96</v>
      </c>
      <c r="I21" s="25" t="str">
        <f t="shared" si="0"/>
        <v>Xuất sắc</v>
      </c>
      <c r="J21" s="12">
        <v>96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2266</v>
      </c>
      <c r="C22" s="7" t="s">
        <v>2267</v>
      </c>
      <c r="D22" s="24">
        <v>38366</v>
      </c>
      <c r="E22" s="12">
        <v>100</v>
      </c>
      <c r="F22" s="12">
        <v>100</v>
      </c>
      <c r="G22" s="12">
        <v>100</v>
      </c>
      <c r="H22" s="12">
        <v>100</v>
      </c>
      <c r="I22" s="25" t="str">
        <f t="shared" si="0"/>
        <v>Xuất sắc</v>
      </c>
      <c r="J22" s="12">
        <v>100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2268</v>
      </c>
      <c r="C23" s="7" t="s">
        <v>2052</v>
      </c>
      <c r="D23" s="24">
        <v>38708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2269</v>
      </c>
      <c r="C24" s="7" t="s">
        <v>2270</v>
      </c>
      <c r="D24" s="24">
        <v>38371</v>
      </c>
      <c r="E24" s="12">
        <v>92</v>
      </c>
      <c r="F24" s="12">
        <v>92</v>
      </c>
      <c r="G24" s="12">
        <v>92</v>
      </c>
      <c r="H24" s="12">
        <v>92</v>
      </c>
      <c r="I24" s="25" t="str">
        <f t="shared" si="0"/>
        <v>Xuất sắc</v>
      </c>
      <c r="J24" s="12">
        <v>92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2271</v>
      </c>
      <c r="C25" s="7" t="s">
        <v>2272</v>
      </c>
      <c r="D25" s="24">
        <v>38684</v>
      </c>
      <c r="E25" s="12">
        <v>70</v>
      </c>
      <c r="F25" s="12">
        <v>67</v>
      </c>
      <c r="G25" s="12">
        <v>67</v>
      </c>
      <c r="H25" s="12">
        <v>67</v>
      </c>
      <c r="I25" s="25" t="str">
        <f t="shared" si="0"/>
        <v>Khá</v>
      </c>
      <c r="J25" s="12">
        <v>67</v>
      </c>
      <c r="K25" s="25" t="str">
        <f t="shared" si="1"/>
        <v>Khá</v>
      </c>
    </row>
    <row r="26" spans="1:11" ht="18.75" customHeight="1" x14ac:dyDescent="0.25">
      <c r="A26" s="16">
        <v>14</v>
      </c>
      <c r="B26" s="23" t="s">
        <v>2273</v>
      </c>
      <c r="C26" s="7" t="s">
        <v>2274</v>
      </c>
      <c r="D26" s="24">
        <v>38498</v>
      </c>
      <c r="E26" s="12">
        <v>75</v>
      </c>
      <c r="F26" s="12">
        <v>75</v>
      </c>
      <c r="G26" s="12">
        <v>75</v>
      </c>
      <c r="H26" s="12">
        <v>75</v>
      </c>
      <c r="I26" s="25" t="str">
        <f t="shared" si="0"/>
        <v>Khá</v>
      </c>
      <c r="J26" s="12">
        <v>75</v>
      </c>
      <c r="K26" s="25" t="str">
        <f t="shared" si="1"/>
        <v>Khá</v>
      </c>
    </row>
    <row r="27" spans="1:11" ht="18.75" customHeight="1" x14ac:dyDescent="0.25">
      <c r="A27" s="16">
        <v>15</v>
      </c>
      <c r="B27" s="23" t="s">
        <v>2275</v>
      </c>
      <c r="C27" s="7" t="s">
        <v>2276</v>
      </c>
      <c r="D27" s="24">
        <v>38361</v>
      </c>
      <c r="E27" s="12">
        <v>65</v>
      </c>
      <c r="F27" s="12">
        <v>65</v>
      </c>
      <c r="G27" s="12">
        <v>65</v>
      </c>
      <c r="H27" s="12">
        <v>65</v>
      </c>
      <c r="I27" s="25" t="str">
        <f t="shared" si="0"/>
        <v>Khá</v>
      </c>
      <c r="J27" s="12">
        <v>65</v>
      </c>
      <c r="K27" s="25" t="str">
        <f t="shared" si="1"/>
        <v>Khá</v>
      </c>
    </row>
    <row r="28" spans="1:11" ht="18.75" customHeight="1" x14ac:dyDescent="0.25">
      <c r="A28" s="16">
        <v>16</v>
      </c>
      <c r="B28" s="23" t="s">
        <v>2277</v>
      </c>
      <c r="C28" s="7" t="s">
        <v>2278</v>
      </c>
      <c r="D28" s="24">
        <v>38404</v>
      </c>
      <c r="E28" s="12">
        <v>100</v>
      </c>
      <c r="F28" s="12">
        <v>100</v>
      </c>
      <c r="G28" s="12">
        <v>100</v>
      </c>
      <c r="H28" s="12">
        <v>100</v>
      </c>
      <c r="I28" s="25" t="str">
        <f t="shared" si="0"/>
        <v>Xuất sắc</v>
      </c>
      <c r="J28" s="12">
        <v>100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2279</v>
      </c>
      <c r="C29" s="7" t="s">
        <v>2280</v>
      </c>
      <c r="D29" s="24">
        <v>38356</v>
      </c>
      <c r="E29" s="12">
        <v>75</v>
      </c>
      <c r="F29" s="12">
        <v>75</v>
      </c>
      <c r="G29" s="12">
        <v>75</v>
      </c>
      <c r="H29" s="12">
        <v>75</v>
      </c>
      <c r="I29" s="25" t="str">
        <f t="shared" si="0"/>
        <v>Khá</v>
      </c>
      <c r="J29" s="12">
        <v>75</v>
      </c>
      <c r="K29" s="25" t="str">
        <f t="shared" si="1"/>
        <v>Khá</v>
      </c>
    </row>
    <row r="30" spans="1:11" ht="18.75" customHeight="1" x14ac:dyDescent="0.25">
      <c r="A30" s="16">
        <v>18</v>
      </c>
      <c r="B30" s="23" t="s">
        <v>2281</v>
      </c>
      <c r="C30" s="7" t="s">
        <v>2282</v>
      </c>
      <c r="D30" s="24">
        <v>38494</v>
      </c>
      <c r="E30" s="12">
        <v>70</v>
      </c>
      <c r="F30" s="12">
        <v>67</v>
      </c>
      <c r="G30" s="12">
        <v>67</v>
      </c>
      <c r="H30" s="12">
        <v>67</v>
      </c>
      <c r="I30" s="25" t="str">
        <f t="shared" si="0"/>
        <v>Khá</v>
      </c>
      <c r="J30" s="12">
        <v>67</v>
      </c>
      <c r="K30" s="25" t="str">
        <f t="shared" si="1"/>
        <v>Khá</v>
      </c>
    </row>
    <row r="31" spans="1:11" ht="18.75" customHeight="1" x14ac:dyDescent="0.25">
      <c r="A31" s="16">
        <v>19</v>
      </c>
      <c r="B31" s="23" t="s">
        <v>2283</v>
      </c>
      <c r="C31" s="7" t="s">
        <v>2284</v>
      </c>
      <c r="D31" s="24">
        <v>38522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2285</v>
      </c>
      <c r="C32" s="7" t="s">
        <v>2286</v>
      </c>
      <c r="D32" s="24">
        <v>38491</v>
      </c>
      <c r="E32" s="12">
        <v>70</v>
      </c>
      <c r="F32" s="12">
        <v>70</v>
      </c>
      <c r="G32" s="12">
        <v>70</v>
      </c>
      <c r="H32" s="12">
        <v>70</v>
      </c>
      <c r="I32" s="25" t="str">
        <f t="shared" si="0"/>
        <v>Khá</v>
      </c>
      <c r="J32" s="12">
        <v>70</v>
      </c>
      <c r="K32" s="25" t="str">
        <f t="shared" si="1"/>
        <v>Khá</v>
      </c>
    </row>
    <row r="33" spans="1:11" ht="18.75" customHeight="1" x14ac:dyDescent="0.25">
      <c r="A33" s="16">
        <v>21</v>
      </c>
      <c r="B33" s="23" t="s">
        <v>2287</v>
      </c>
      <c r="C33" s="7" t="s">
        <v>2288</v>
      </c>
      <c r="D33" s="24">
        <v>38516</v>
      </c>
      <c r="E33" s="12">
        <v>100</v>
      </c>
      <c r="F33" s="12">
        <v>100</v>
      </c>
      <c r="G33" s="12">
        <v>100</v>
      </c>
      <c r="H33" s="12">
        <v>100</v>
      </c>
      <c r="I33" s="25" t="str">
        <f t="shared" si="0"/>
        <v>Xuất sắc</v>
      </c>
      <c r="J33" s="12">
        <v>100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2289</v>
      </c>
      <c r="C34" s="7" t="s">
        <v>2290</v>
      </c>
      <c r="D34" s="24">
        <v>38512</v>
      </c>
      <c r="E34" s="12">
        <v>96</v>
      </c>
      <c r="F34" s="12">
        <v>96</v>
      </c>
      <c r="G34" s="12">
        <v>96</v>
      </c>
      <c r="H34" s="12">
        <v>96</v>
      </c>
      <c r="I34" s="25" t="str">
        <f t="shared" si="0"/>
        <v>Xuất sắc</v>
      </c>
      <c r="J34" s="12">
        <v>96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2291</v>
      </c>
      <c r="C35" s="7" t="s">
        <v>2292</v>
      </c>
      <c r="D35" s="24">
        <v>38353</v>
      </c>
      <c r="E35" s="12">
        <v>70</v>
      </c>
      <c r="F35" s="12">
        <v>70</v>
      </c>
      <c r="G35" s="12">
        <v>70</v>
      </c>
      <c r="H35" s="12">
        <v>70</v>
      </c>
      <c r="I35" s="25" t="str">
        <f t="shared" si="0"/>
        <v>Khá</v>
      </c>
      <c r="J35" s="12">
        <v>70</v>
      </c>
      <c r="K35" s="25" t="str">
        <f t="shared" si="1"/>
        <v>Khá</v>
      </c>
    </row>
    <row r="36" spans="1:11" ht="18.75" customHeight="1" x14ac:dyDescent="0.25">
      <c r="A36" s="16">
        <v>24</v>
      </c>
      <c r="B36" s="23" t="s">
        <v>2293</v>
      </c>
      <c r="C36" s="7" t="s">
        <v>2294</v>
      </c>
      <c r="D36" s="24">
        <v>38466</v>
      </c>
      <c r="E36" s="12">
        <v>70</v>
      </c>
      <c r="F36" s="12">
        <v>67</v>
      </c>
      <c r="G36" s="12">
        <v>67</v>
      </c>
      <c r="H36" s="12">
        <v>67</v>
      </c>
      <c r="I36" s="25" t="str">
        <f t="shared" si="0"/>
        <v>Khá</v>
      </c>
      <c r="J36" s="12">
        <v>67</v>
      </c>
      <c r="K36" s="25" t="str">
        <f t="shared" si="1"/>
        <v>Khá</v>
      </c>
    </row>
    <row r="37" spans="1:11" ht="18.75" customHeight="1" x14ac:dyDescent="0.25">
      <c r="A37" s="16">
        <v>25</v>
      </c>
      <c r="B37" s="23" t="s">
        <v>2295</v>
      </c>
      <c r="C37" s="7" t="s">
        <v>2296</v>
      </c>
      <c r="D37" s="24">
        <v>38447</v>
      </c>
      <c r="E37" s="12">
        <v>80</v>
      </c>
      <c r="F37" s="12">
        <v>80</v>
      </c>
      <c r="G37" s="12">
        <v>80</v>
      </c>
      <c r="H37" s="12">
        <v>80</v>
      </c>
      <c r="I37" s="25" t="str">
        <f t="shared" si="0"/>
        <v>Tốt</v>
      </c>
      <c r="J37" s="12">
        <v>80</v>
      </c>
      <c r="K37" s="25" t="str">
        <f t="shared" si="1"/>
        <v>Tốt</v>
      </c>
    </row>
    <row r="38" spans="1:11" ht="18.75" customHeight="1" x14ac:dyDescent="0.25">
      <c r="A38" s="16">
        <v>26</v>
      </c>
      <c r="B38" s="23" t="s">
        <v>2297</v>
      </c>
      <c r="C38" s="7" t="s">
        <v>2298</v>
      </c>
      <c r="D38" s="24">
        <v>38447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2299</v>
      </c>
      <c r="C39" s="7" t="s">
        <v>866</v>
      </c>
      <c r="D39" s="24">
        <v>38699</v>
      </c>
      <c r="E39" s="12">
        <v>80</v>
      </c>
      <c r="F39" s="12">
        <v>80</v>
      </c>
      <c r="G39" s="12">
        <v>80</v>
      </c>
      <c r="H39" s="12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2300</v>
      </c>
      <c r="C40" s="7" t="s">
        <v>2301</v>
      </c>
      <c r="D40" s="24">
        <v>38474</v>
      </c>
      <c r="E40" s="12">
        <v>80</v>
      </c>
      <c r="F40" s="12">
        <v>80</v>
      </c>
      <c r="G40" s="12">
        <v>80</v>
      </c>
      <c r="H40" s="12">
        <v>80</v>
      </c>
      <c r="I40" s="25" t="str">
        <f t="shared" si="0"/>
        <v>Tốt</v>
      </c>
      <c r="J40" s="12">
        <v>80</v>
      </c>
      <c r="K40" s="25" t="str">
        <f t="shared" si="1"/>
        <v>Tốt</v>
      </c>
    </row>
    <row r="41" spans="1:11" ht="18.75" customHeight="1" x14ac:dyDescent="0.25">
      <c r="A41" s="16">
        <v>29</v>
      </c>
      <c r="B41" s="23" t="s">
        <v>2302</v>
      </c>
      <c r="C41" s="7" t="s">
        <v>235</v>
      </c>
      <c r="D41" s="24">
        <v>38402</v>
      </c>
      <c r="E41" s="12">
        <v>80</v>
      </c>
      <c r="F41" s="12">
        <v>77</v>
      </c>
      <c r="G41" s="12">
        <v>77</v>
      </c>
      <c r="H41" s="12">
        <v>77</v>
      </c>
      <c r="I41" s="25" t="str">
        <f t="shared" si="0"/>
        <v>Khá</v>
      </c>
      <c r="J41" s="12">
        <v>77</v>
      </c>
      <c r="K41" s="25" t="str">
        <f t="shared" si="1"/>
        <v>Khá</v>
      </c>
    </row>
    <row r="42" spans="1:11" ht="18.75" customHeight="1" x14ac:dyDescent="0.25">
      <c r="A42" s="16">
        <v>30</v>
      </c>
      <c r="B42" s="23" t="s">
        <v>2303</v>
      </c>
      <c r="C42" s="7" t="s">
        <v>2304</v>
      </c>
      <c r="D42" s="24">
        <v>38675</v>
      </c>
      <c r="E42" s="12">
        <v>70</v>
      </c>
      <c r="F42" s="12">
        <v>70</v>
      </c>
      <c r="G42" s="12">
        <v>70</v>
      </c>
      <c r="H42" s="12">
        <v>70</v>
      </c>
      <c r="I42" s="25" t="str">
        <f t="shared" si="0"/>
        <v>Khá</v>
      </c>
      <c r="J42" s="12">
        <v>70</v>
      </c>
      <c r="K42" s="25" t="str">
        <f t="shared" si="1"/>
        <v>Khá</v>
      </c>
    </row>
    <row r="43" spans="1:11" ht="18.75" customHeight="1" x14ac:dyDescent="0.25">
      <c r="A43" s="16">
        <v>31</v>
      </c>
      <c r="B43" s="23" t="s">
        <v>2305</v>
      </c>
      <c r="C43" s="7" t="s">
        <v>2306</v>
      </c>
      <c r="D43" s="24">
        <v>38677</v>
      </c>
      <c r="E43" s="12">
        <v>67</v>
      </c>
      <c r="F43" s="12">
        <v>67</v>
      </c>
      <c r="G43" s="12">
        <v>67</v>
      </c>
      <c r="H43" s="12">
        <v>67</v>
      </c>
      <c r="I43" s="25" t="str">
        <f t="shared" si="0"/>
        <v>Khá</v>
      </c>
      <c r="J43" s="12">
        <v>67</v>
      </c>
      <c r="K43" s="25" t="str">
        <f t="shared" si="1"/>
        <v>Khá</v>
      </c>
    </row>
    <row r="44" spans="1:11" ht="18.75" customHeight="1" x14ac:dyDescent="0.25">
      <c r="A44" s="16">
        <v>32</v>
      </c>
      <c r="B44" s="23" t="s">
        <v>2307</v>
      </c>
      <c r="C44" s="7" t="s">
        <v>2308</v>
      </c>
      <c r="D44" s="24">
        <v>38436</v>
      </c>
      <c r="E44" s="12">
        <v>92</v>
      </c>
      <c r="F44" s="12">
        <v>92</v>
      </c>
      <c r="G44" s="12">
        <v>92</v>
      </c>
      <c r="H44" s="12">
        <v>92</v>
      </c>
      <c r="I44" s="25" t="str">
        <f t="shared" si="0"/>
        <v>Xuất sắc</v>
      </c>
      <c r="J44" s="12">
        <v>92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2309</v>
      </c>
      <c r="C45" s="7" t="s">
        <v>2310</v>
      </c>
      <c r="D45" s="24">
        <v>38383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si="0"/>
        <v>Xuất sắc</v>
      </c>
      <c r="J45" s="12">
        <v>90</v>
      </c>
      <c r="K45" s="25" t="str">
        <f t="shared" si="1"/>
        <v>Xuất sắc</v>
      </c>
    </row>
    <row r="46" spans="1:11" ht="18.75" customHeight="1" x14ac:dyDescent="0.25">
      <c r="A46" s="16">
        <v>34</v>
      </c>
      <c r="B46" s="23" t="s">
        <v>2311</v>
      </c>
      <c r="C46" s="7" t="s">
        <v>2312</v>
      </c>
      <c r="D46" s="24">
        <v>38710</v>
      </c>
      <c r="E46" s="12">
        <v>89</v>
      </c>
      <c r="F46" s="12">
        <v>89</v>
      </c>
      <c r="G46" s="12">
        <v>89</v>
      </c>
      <c r="H46" s="12">
        <v>89</v>
      </c>
      <c r="I46" s="25" t="str">
        <f t="shared" si="0"/>
        <v>Tốt</v>
      </c>
      <c r="J46" s="12">
        <v>89</v>
      </c>
      <c r="K46" s="25" t="str">
        <f t="shared" si="1"/>
        <v>Tốt</v>
      </c>
    </row>
    <row r="47" spans="1:11" ht="18.75" customHeight="1" x14ac:dyDescent="0.25">
      <c r="A47" s="16">
        <v>35</v>
      </c>
      <c r="B47" s="23" t="s">
        <v>2313</v>
      </c>
      <c r="C47" s="7" t="s">
        <v>2314</v>
      </c>
      <c r="D47" s="24">
        <v>38686</v>
      </c>
      <c r="E47" s="12">
        <v>100</v>
      </c>
      <c r="F47" s="12">
        <v>100</v>
      </c>
      <c r="G47" s="12">
        <v>100</v>
      </c>
      <c r="H47" s="12">
        <v>100</v>
      </c>
      <c r="I47" s="25" t="str">
        <f t="shared" si="0"/>
        <v>Xuất sắc</v>
      </c>
      <c r="J47" s="12">
        <v>100</v>
      </c>
      <c r="K47" s="25" t="str">
        <f t="shared" si="1"/>
        <v>Xuất sắc</v>
      </c>
    </row>
    <row r="48" spans="1:11" ht="18.75" customHeight="1" x14ac:dyDescent="0.25">
      <c r="A48" s="16">
        <v>36</v>
      </c>
      <c r="B48" s="23" t="s">
        <v>2315</v>
      </c>
      <c r="C48" s="7" t="s">
        <v>2316</v>
      </c>
      <c r="D48" s="24">
        <v>38436</v>
      </c>
      <c r="E48" s="12">
        <v>100</v>
      </c>
      <c r="F48" s="12">
        <v>100</v>
      </c>
      <c r="G48" s="12">
        <v>100</v>
      </c>
      <c r="H48" s="12">
        <v>100</v>
      </c>
      <c r="I48" s="25" t="str">
        <f t="shared" si="0"/>
        <v>Xuất sắc</v>
      </c>
      <c r="J48" s="12">
        <v>100</v>
      </c>
      <c r="K48" s="25" t="str">
        <f t="shared" si="1"/>
        <v>Xuất sắc</v>
      </c>
    </row>
    <row r="49" spans="1:11" ht="18.75" customHeight="1" x14ac:dyDescent="0.25">
      <c r="A49" s="16">
        <v>37</v>
      </c>
      <c r="B49" s="23" t="s">
        <v>2317</v>
      </c>
      <c r="C49" s="7" t="s">
        <v>2318</v>
      </c>
      <c r="D49" s="24">
        <v>38356</v>
      </c>
      <c r="E49" s="12">
        <v>95</v>
      </c>
      <c r="F49" s="12">
        <v>95</v>
      </c>
      <c r="G49" s="12">
        <v>95</v>
      </c>
      <c r="H49" s="12">
        <v>95</v>
      </c>
      <c r="I49" s="25" t="str">
        <f t="shared" si="0"/>
        <v>Xuất sắc</v>
      </c>
      <c r="J49" s="12">
        <v>95</v>
      </c>
      <c r="K49" s="25" t="str">
        <f t="shared" si="1"/>
        <v>Xuất sắc</v>
      </c>
    </row>
    <row r="50" spans="1:11" ht="18.75" customHeight="1" x14ac:dyDescent="0.25">
      <c r="A50" s="16">
        <v>38</v>
      </c>
      <c r="B50" s="23" t="s">
        <v>2319</v>
      </c>
      <c r="C50" s="7" t="s">
        <v>2320</v>
      </c>
      <c r="D50" s="24">
        <v>38608</v>
      </c>
      <c r="E50" s="12">
        <v>82</v>
      </c>
      <c r="F50" s="12">
        <v>82</v>
      </c>
      <c r="G50" s="12">
        <v>82</v>
      </c>
      <c r="H50" s="12">
        <v>82</v>
      </c>
      <c r="I50" s="25" t="str">
        <f t="shared" si="0"/>
        <v>Tốt</v>
      </c>
      <c r="J50" s="12">
        <v>82</v>
      </c>
      <c r="K50" s="25" t="str">
        <f t="shared" si="1"/>
        <v>Tốt</v>
      </c>
    </row>
    <row r="51" spans="1:11" ht="18.75" customHeight="1" x14ac:dyDescent="0.25">
      <c r="A51" s="16">
        <v>39</v>
      </c>
      <c r="B51" s="23" t="s">
        <v>2321</v>
      </c>
      <c r="C51" s="7" t="s">
        <v>2322</v>
      </c>
      <c r="D51" s="24">
        <v>38643</v>
      </c>
      <c r="E51" s="12">
        <v>100</v>
      </c>
      <c r="F51" s="12">
        <v>100</v>
      </c>
      <c r="G51" s="12">
        <v>100</v>
      </c>
      <c r="H51" s="12">
        <v>100</v>
      </c>
      <c r="I51" s="25" t="str">
        <f t="shared" si="0"/>
        <v>Xuất sắc</v>
      </c>
      <c r="J51" s="12">
        <v>100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2323</v>
      </c>
      <c r="C52" s="7" t="s">
        <v>2324</v>
      </c>
      <c r="D52" s="24">
        <v>38657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0"/>
        <v>Tốt</v>
      </c>
      <c r="J52" s="12">
        <v>80</v>
      </c>
      <c r="K52" s="25" t="str">
        <f t="shared" si="1"/>
        <v>Tốt</v>
      </c>
    </row>
    <row r="53" spans="1:11" ht="18.75" customHeight="1" x14ac:dyDescent="0.25">
      <c r="A53" s="16">
        <v>41</v>
      </c>
      <c r="B53" s="23" t="s">
        <v>2325</v>
      </c>
      <c r="C53" s="7" t="s">
        <v>2326</v>
      </c>
      <c r="D53" s="24">
        <v>38476</v>
      </c>
      <c r="E53" s="12">
        <v>77</v>
      </c>
      <c r="F53" s="12">
        <v>77</v>
      </c>
      <c r="G53" s="12">
        <v>77</v>
      </c>
      <c r="H53" s="12">
        <v>77</v>
      </c>
      <c r="I53" s="25" t="str">
        <f t="shared" si="0"/>
        <v>Khá</v>
      </c>
      <c r="J53" s="12">
        <v>77</v>
      </c>
      <c r="K53" s="25" t="str">
        <f t="shared" si="1"/>
        <v>Khá</v>
      </c>
    </row>
    <row r="54" spans="1:11" ht="18.75" customHeight="1" x14ac:dyDescent="0.25">
      <c r="A54" s="16">
        <v>42</v>
      </c>
      <c r="B54" s="23" t="s">
        <v>2327</v>
      </c>
      <c r="C54" s="7" t="s">
        <v>2328</v>
      </c>
      <c r="D54" s="24">
        <v>38373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0"/>
        <v>Xuất sắc</v>
      </c>
      <c r="J54" s="12">
        <v>90</v>
      </c>
      <c r="K54" s="25" t="str">
        <f t="shared" si="1"/>
        <v>Xuất sắc</v>
      </c>
    </row>
    <row r="55" spans="1:11" ht="18.75" customHeight="1" x14ac:dyDescent="0.25">
      <c r="A55" s="16">
        <v>43</v>
      </c>
      <c r="B55" s="23" t="s">
        <v>2329</v>
      </c>
      <c r="C55" s="7" t="s">
        <v>2330</v>
      </c>
      <c r="D55" s="24">
        <v>38709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0"/>
        <v>Xuất sắc</v>
      </c>
      <c r="J55" s="12">
        <v>90</v>
      </c>
      <c r="K55" s="25" t="str">
        <f t="shared" si="1"/>
        <v>Xuất sắc</v>
      </c>
    </row>
    <row r="56" spans="1:11" ht="18.75" customHeight="1" x14ac:dyDescent="0.25">
      <c r="A56" s="16">
        <v>44</v>
      </c>
      <c r="B56" s="23" t="s">
        <v>2331</v>
      </c>
      <c r="C56" s="7" t="s">
        <v>2332</v>
      </c>
      <c r="D56" s="24">
        <v>38629</v>
      </c>
      <c r="E56" s="12">
        <v>90</v>
      </c>
      <c r="F56" s="12">
        <v>90</v>
      </c>
      <c r="G56" s="12">
        <v>90</v>
      </c>
      <c r="H56" s="12">
        <v>90</v>
      </c>
      <c r="I56" s="25" t="str">
        <f t="shared" si="0"/>
        <v>Xuất sắc</v>
      </c>
      <c r="J56" s="12">
        <v>90</v>
      </c>
      <c r="K56" s="25" t="str">
        <f t="shared" si="1"/>
        <v>Xuất sắc</v>
      </c>
    </row>
    <row r="57" spans="1:11" ht="18.75" customHeight="1" x14ac:dyDescent="0.25">
      <c r="A57" s="16">
        <v>45</v>
      </c>
      <c r="B57" s="23" t="s">
        <v>2333</v>
      </c>
      <c r="C57" s="7" t="s">
        <v>2334</v>
      </c>
      <c r="D57" s="24">
        <v>38542</v>
      </c>
      <c r="E57" s="12">
        <v>70</v>
      </c>
      <c r="F57" s="12">
        <v>70</v>
      </c>
      <c r="G57" s="12">
        <v>70</v>
      </c>
      <c r="H57" s="12">
        <v>70</v>
      </c>
      <c r="I57" s="25" t="str">
        <f t="shared" si="0"/>
        <v>Khá</v>
      </c>
      <c r="J57" s="12">
        <v>70</v>
      </c>
      <c r="K57" s="25" t="str">
        <f t="shared" si="1"/>
        <v>Khá</v>
      </c>
    </row>
    <row r="58" spans="1:11" ht="18.75" customHeight="1" x14ac:dyDescent="0.25">
      <c r="A58" s="16">
        <v>46</v>
      </c>
      <c r="B58" s="23" t="s">
        <v>2335</v>
      </c>
      <c r="C58" s="7" t="s">
        <v>2336</v>
      </c>
      <c r="D58" s="24">
        <v>38404</v>
      </c>
      <c r="E58" s="12">
        <v>80</v>
      </c>
      <c r="F58" s="12">
        <v>80</v>
      </c>
      <c r="G58" s="12">
        <v>80</v>
      </c>
      <c r="H58" s="12">
        <v>80</v>
      </c>
      <c r="I58" s="25" t="str">
        <f t="shared" si="0"/>
        <v>Tốt</v>
      </c>
      <c r="J58" s="12">
        <v>80</v>
      </c>
      <c r="K58" s="25" t="str">
        <f t="shared" si="1"/>
        <v>Tốt</v>
      </c>
    </row>
    <row r="59" spans="1:11" ht="18.75" customHeight="1" x14ac:dyDescent="0.25">
      <c r="A59" s="16">
        <v>47</v>
      </c>
      <c r="B59" s="23" t="s">
        <v>2337</v>
      </c>
      <c r="C59" s="7" t="s">
        <v>2338</v>
      </c>
      <c r="D59" s="24">
        <v>38625</v>
      </c>
      <c r="E59" s="12">
        <v>70</v>
      </c>
      <c r="F59" s="12">
        <v>67</v>
      </c>
      <c r="G59" s="12">
        <v>67</v>
      </c>
      <c r="H59" s="12">
        <v>67</v>
      </c>
      <c r="I59" s="25" t="str">
        <f t="shared" si="0"/>
        <v>Khá</v>
      </c>
      <c r="J59" s="12">
        <v>67</v>
      </c>
      <c r="K59" s="25" t="str">
        <f t="shared" si="1"/>
        <v>Khá</v>
      </c>
    </row>
    <row r="60" spans="1:11" ht="18.75" customHeight="1" x14ac:dyDescent="0.25">
      <c r="A60" s="16">
        <v>48</v>
      </c>
      <c r="B60" s="23" t="s">
        <v>2339</v>
      </c>
      <c r="C60" s="7" t="s">
        <v>2340</v>
      </c>
      <c r="D60" s="24">
        <v>38372</v>
      </c>
      <c r="E60" s="12">
        <v>84</v>
      </c>
      <c r="F60" s="12">
        <v>84</v>
      </c>
      <c r="G60" s="12">
        <v>84</v>
      </c>
      <c r="H60" s="12">
        <v>84</v>
      </c>
      <c r="I60" s="25" t="str">
        <f t="shared" si="0"/>
        <v>Tốt</v>
      </c>
      <c r="J60" s="12">
        <v>84</v>
      </c>
      <c r="K60" s="25" t="str">
        <f t="shared" si="1"/>
        <v>Tốt</v>
      </c>
    </row>
    <row r="61" spans="1:11" ht="18.75" customHeight="1" x14ac:dyDescent="0.25">
      <c r="A61" s="16">
        <v>49</v>
      </c>
      <c r="B61" s="23" t="s">
        <v>2341</v>
      </c>
      <c r="C61" s="7" t="s">
        <v>2342</v>
      </c>
      <c r="D61" s="24">
        <v>38473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0"/>
        <v>Xuất sắc</v>
      </c>
      <c r="J61" s="12">
        <v>90</v>
      </c>
      <c r="K61" s="25" t="str">
        <f t="shared" si="1"/>
        <v>Xuất sắc</v>
      </c>
    </row>
    <row r="62" spans="1:11" ht="18.75" customHeight="1" x14ac:dyDescent="0.25">
      <c r="A62" s="16">
        <v>50</v>
      </c>
      <c r="B62" s="23" t="s">
        <v>2343</v>
      </c>
      <c r="C62" s="7" t="s">
        <v>2344</v>
      </c>
      <c r="D62" s="24">
        <v>38428</v>
      </c>
      <c r="E62" s="12">
        <v>82</v>
      </c>
      <c r="F62" s="12">
        <v>82</v>
      </c>
      <c r="G62" s="12">
        <v>82</v>
      </c>
      <c r="H62" s="12">
        <v>82</v>
      </c>
      <c r="I62" s="25" t="str">
        <f t="shared" si="0"/>
        <v>Tốt</v>
      </c>
      <c r="J62" s="12">
        <v>82</v>
      </c>
      <c r="K62" s="25" t="str">
        <f t="shared" si="1"/>
        <v>Tốt</v>
      </c>
    </row>
    <row r="63" spans="1:11" ht="18.75" customHeight="1" x14ac:dyDescent="0.25">
      <c r="A63" s="16">
        <v>51</v>
      </c>
      <c r="B63" s="23" t="s">
        <v>2345</v>
      </c>
      <c r="C63" s="7" t="s">
        <v>2346</v>
      </c>
      <c r="D63" s="24">
        <v>38586</v>
      </c>
      <c r="E63" s="12">
        <v>70</v>
      </c>
      <c r="F63" s="12">
        <v>80</v>
      </c>
      <c r="G63" s="12">
        <v>80</v>
      </c>
      <c r="H63" s="12">
        <v>80</v>
      </c>
      <c r="I63" s="25" t="str">
        <f t="shared" si="0"/>
        <v>Tốt</v>
      </c>
      <c r="J63" s="12">
        <v>80</v>
      </c>
      <c r="K63" s="25" t="str">
        <f t="shared" si="1"/>
        <v>Tốt</v>
      </c>
    </row>
    <row r="64" spans="1:11" ht="18.75" customHeight="1" x14ac:dyDescent="0.25">
      <c r="A64" s="16">
        <v>52</v>
      </c>
      <c r="B64" s="23" t="s">
        <v>2347</v>
      </c>
      <c r="C64" s="7" t="s">
        <v>2348</v>
      </c>
      <c r="D64" s="24">
        <v>38464</v>
      </c>
      <c r="E64" s="12">
        <v>87</v>
      </c>
      <c r="F64" s="12">
        <v>87</v>
      </c>
      <c r="G64" s="12">
        <v>87</v>
      </c>
      <c r="H64" s="12">
        <v>87</v>
      </c>
      <c r="I64" s="25" t="str">
        <f t="shared" si="0"/>
        <v>Tốt</v>
      </c>
      <c r="J64" s="12">
        <v>87</v>
      </c>
      <c r="K64" s="25" t="str">
        <f t="shared" si="1"/>
        <v>Tốt</v>
      </c>
    </row>
    <row r="65" spans="1:11" ht="18.75" customHeight="1" x14ac:dyDescent="0.25">
      <c r="A65" s="16">
        <v>53</v>
      </c>
      <c r="B65" s="23" t="s">
        <v>2349</v>
      </c>
      <c r="C65" s="7" t="s">
        <v>2350</v>
      </c>
      <c r="D65" s="24">
        <v>38696</v>
      </c>
      <c r="E65" s="12">
        <v>85</v>
      </c>
      <c r="F65" s="12">
        <v>85</v>
      </c>
      <c r="G65" s="12">
        <v>85</v>
      </c>
      <c r="H65" s="12">
        <v>85</v>
      </c>
      <c r="I65" s="25" t="str">
        <f t="shared" si="0"/>
        <v>Tốt</v>
      </c>
      <c r="J65" s="12">
        <v>85</v>
      </c>
      <c r="K65" s="25" t="str">
        <f t="shared" si="1"/>
        <v>Tốt</v>
      </c>
    </row>
    <row r="66" spans="1:11" ht="18.75" customHeight="1" x14ac:dyDescent="0.25">
      <c r="A66" s="16">
        <v>54</v>
      </c>
      <c r="B66" s="23" t="s">
        <v>2351</v>
      </c>
      <c r="C66" s="7" t="s">
        <v>2352</v>
      </c>
      <c r="D66" s="24">
        <v>38431</v>
      </c>
      <c r="E66" s="12">
        <v>91</v>
      </c>
      <c r="F66" s="12">
        <v>91</v>
      </c>
      <c r="G66" s="12">
        <v>91</v>
      </c>
      <c r="H66" s="12">
        <v>91</v>
      </c>
      <c r="I66" s="25" t="str">
        <f t="shared" si="0"/>
        <v>Xuất sắc</v>
      </c>
      <c r="J66" s="12">
        <v>91</v>
      </c>
      <c r="K66" s="25" t="str">
        <f t="shared" si="1"/>
        <v>Xuất sắc</v>
      </c>
    </row>
    <row r="67" spans="1:11" ht="18.75" customHeight="1" x14ac:dyDescent="0.25">
      <c r="A67" s="16">
        <v>55</v>
      </c>
      <c r="B67" s="23" t="s">
        <v>2353</v>
      </c>
      <c r="C67" s="7" t="s">
        <v>2354</v>
      </c>
      <c r="D67" s="24">
        <v>38676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0"/>
        <v>Xuất sắc</v>
      </c>
      <c r="J67" s="12">
        <v>90</v>
      </c>
      <c r="K67" s="25" t="str">
        <f t="shared" si="1"/>
        <v>Xuất sắc</v>
      </c>
    </row>
    <row r="68" spans="1:11" ht="18.75" customHeight="1" x14ac:dyDescent="0.25">
      <c r="A68" s="16">
        <v>56</v>
      </c>
      <c r="B68" s="23" t="s">
        <v>2355</v>
      </c>
      <c r="C68" s="7" t="s">
        <v>2356</v>
      </c>
      <c r="D68" s="24">
        <v>38681</v>
      </c>
      <c r="E68" s="12">
        <v>80</v>
      </c>
      <c r="F68" s="12">
        <v>80</v>
      </c>
      <c r="G68" s="12">
        <v>80</v>
      </c>
      <c r="H68" s="12">
        <v>80</v>
      </c>
      <c r="I68" s="25" t="str">
        <f t="shared" si="0"/>
        <v>Tốt</v>
      </c>
      <c r="J68" s="12">
        <v>80</v>
      </c>
      <c r="K68" s="25" t="str">
        <f t="shared" si="1"/>
        <v>Tốt</v>
      </c>
    </row>
    <row r="69" spans="1:11" ht="18.75" customHeight="1" x14ac:dyDescent="0.25">
      <c r="A69" s="16">
        <v>57</v>
      </c>
      <c r="B69" s="23" t="s">
        <v>2357</v>
      </c>
      <c r="C69" s="7" t="s">
        <v>2358</v>
      </c>
      <c r="D69" s="24">
        <v>38457</v>
      </c>
      <c r="E69" s="12">
        <v>82</v>
      </c>
      <c r="F69" s="12">
        <v>79</v>
      </c>
      <c r="G69" s="12">
        <v>79</v>
      </c>
      <c r="H69" s="12">
        <v>79</v>
      </c>
      <c r="I69" s="25" t="str">
        <f t="shared" si="0"/>
        <v>Khá</v>
      </c>
      <c r="J69" s="12">
        <v>79</v>
      </c>
      <c r="K69" s="25" t="str">
        <f t="shared" si="1"/>
        <v>Khá</v>
      </c>
    </row>
    <row r="70" spans="1:11" ht="18.75" customHeight="1" x14ac:dyDescent="0.25">
      <c r="A70" s="16">
        <v>58</v>
      </c>
      <c r="B70" s="23" t="s">
        <v>2359</v>
      </c>
      <c r="C70" s="7" t="s">
        <v>2360</v>
      </c>
      <c r="D70" s="24">
        <v>38532</v>
      </c>
      <c r="E70" s="12">
        <v>82</v>
      </c>
      <c r="F70" s="12">
        <v>82</v>
      </c>
      <c r="G70" s="12">
        <v>82</v>
      </c>
      <c r="H70" s="12">
        <v>82</v>
      </c>
      <c r="I70" s="25" t="str">
        <f t="shared" si="0"/>
        <v>Tốt</v>
      </c>
      <c r="J70" s="12">
        <v>82</v>
      </c>
      <c r="K70" s="25" t="str">
        <f t="shared" si="1"/>
        <v>Tốt</v>
      </c>
    </row>
    <row r="71" spans="1:11" ht="18.75" customHeight="1" x14ac:dyDescent="0.25">
      <c r="A71" s="16">
        <v>59</v>
      </c>
      <c r="B71" s="23" t="s">
        <v>2361</v>
      </c>
      <c r="C71" s="7" t="s">
        <v>2362</v>
      </c>
      <c r="D71" s="24">
        <v>38364</v>
      </c>
      <c r="E71" s="12">
        <v>96</v>
      </c>
      <c r="F71" s="12">
        <v>96</v>
      </c>
      <c r="G71" s="12">
        <v>96</v>
      </c>
      <c r="H71" s="12">
        <v>96</v>
      </c>
      <c r="I71" s="25" t="str">
        <f t="shared" si="0"/>
        <v>Xuất sắc</v>
      </c>
      <c r="J71" s="12">
        <v>96</v>
      </c>
      <c r="K71" s="25" t="str">
        <f t="shared" si="1"/>
        <v>Xuất sắc</v>
      </c>
    </row>
    <row r="72" spans="1:11" ht="18.75" customHeight="1" x14ac:dyDescent="0.25">
      <c r="A72" s="16">
        <v>60</v>
      </c>
      <c r="B72" s="23" t="s">
        <v>2363</v>
      </c>
      <c r="C72" s="7" t="s">
        <v>2364</v>
      </c>
      <c r="D72" s="24">
        <v>38666</v>
      </c>
      <c r="E72" s="12">
        <v>65</v>
      </c>
      <c r="F72" s="12">
        <v>65</v>
      </c>
      <c r="G72" s="12">
        <v>65</v>
      </c>
      <c r="H72" s="12">
        <v>65</v>
      </c>
      <c r="I72" s="25" t="str">
        <f t="shared" si="0"/>
        <v>Khá</v>
      </c>
      <c r="J72" s="12">
        <v>65</v>
      </c>
      <c r="K72" s="25" t="str">
        <f t="shared" si="1"/>
        <v>Khá</v>
      </c>
    </row>
    <row r="73" spans="1:11" ht="18.75" customHeight="1" x14ac:dyDescent="0.25">
      <c r="A73" s="16">
        <v>61</v>
      </c>
      <c r="B73" s="23" t="s">
        <v>2365</v>
      </c>
      <c r="C73" s="7" t="s">
        <v>2366</v>
      </c>
      <c r="D73" s="24">
        <v>38508</v>
      </c>
      <c r="E73" s="12">
        <v>80</v>
      </c>
      <c r="F73" s="12">
        <v>80</v>
      </c>
      <c r="G73" s="12">
        <v>80</v>
      </c>
      <c r="H73" s="12">
        <v>80</v>
      </c>
      <c r="I73" s="25" t="str">
        <f t="shared" si="0"/>
        <v>Tốt</v>
      </c>
      <c r="J73" s="12">
        <v>80</v>
      </c>
      <c r="K73" s="25" t="str">
        <f t="shared" si="1"/>
        <v>Tốt</v>
      </c>
    </row>
    <row r="75" spans="1:11" ht="18.75" customHeight="1" x14ac:dyDescent="0.2">
      <c r="A75" s="52" t="s">
        <v>2367</v>
      </c>
      <c r="B75" s="52"/>
      <c r="C75" s="52"/>
    </row>
  </sheetData>
  <mergeCells count="16">
    <mergeCell ref="A75:C7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73">
    <cfRule type="duplicateValues" dxfId="95" priority="1"/>
    <cfRule type="duplicateValues" dxfId="94" priority="2"/>
    <cfRule type="duplicateValues" dxfId="93" priority="3"/>
    <cfRule type="duplicateValues" dxfId="92" priority="4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A666-2541-4580-BD94-4B06B96B5B96}">
  <sheetPr codeName="Sheet22"/>
  <dimension ref="A1:K83"/>
  <sheetViews>
    <sheetView topLeftCell="A11" workbookViewId="0">
      <selection activeCell="E10" sqref="E10:G12"/>
    </sheetView>
  </sheetViews>
  <sheetFormatPr defaultColWidth="14.375" defaultRowHeight="18.75" customHeight="1" x14ac:dyDescent="0.25"/>
  <cols>
    <col min="1" max="1" width="4.75" style="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32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3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3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3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2">
        <v>1</v>
      </c>
      <c r="B13" s="23" t="s">
        <v>2368</v>
      </c>
      <c r="C13" s="7" t="s">
        <v>2369</v>
      </c>
      <c r="D13" s="24">
        <v>38563</v>
      </c>
      <c r="E13" s="12">
        <v>80</v>
      </c>
      <c r="F13" s="12">
        <v>80</v>
      </c>
      <c r="G13" s="12">
        <v>80</v>
      </c>
      <c r="H13" s="12">
        <v>80</v>
      </c>
      <c r="I13" s="25" t="str">
        <f t="shared" ref="I13:I76" si="0">IF(H13&gt;=90,"Xuất sắc",IF(H13&gt;=80,"Tốt", IF(H13&gt;=65,"Khá",IF(H13&gt;=50,"Trung bình", IF(H13&gt;=35, "Yếu", "Kém")))))</f>
        <v>Tốt</v>
      </c>
      <c r="J13" s="12">
        <v>80</v>
      </c>
      <c r="K13" s="25" t="str">
        <f t="shared" ref="K13:K76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23" t="s">
        <v>2370</v>
      </c>
      <c r="C14" s="7" t="s">
        <v>2371</v>
      </c>
      <c r="D14" s="24">
        <v>38594</v>
      </c>
      <c r="E14" s="12">
        <v>85</v>
      </c>
      <c r="F14" s="12">
        <v>85</v>
      </c>
      <c r="G14" s="12">
        <v>85</v>
      </c>
      <c r="H14" s="12">
        <v>85</v>
      </c>
      <c r="I14" s="25" t="str">
        <f t="shared" si="0"/>
        <v>Tốt</v>
      </c>
      <c r="J14" s="12">
        <v>85</v>
      </c>
      <c r="K14" s="25" t="str">
        <f t="shared" si="1"/>
        <v>Tốt</v>
      </c>
    </row>
    <row r="15" spans="1:11" ht="18.75" customHeight="1" x14ac:dyDescent="0.25">
      <c r="A15" s="12">
        <v>3</v>
      </c>
      <c r="B15" s="23" t="s">
        <v>2372</v>
      </c>
      <c r="C15" s="7" t="s">
        <v>2373</v>
      </c>
      <c r="D15" s="24">
        <v>38566</v>
      </c>
      <c r="E15" s="12">
        <v>92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2">
        <v>4</v>
      </c>
      <c r="B16" s="23" t="s">
        <v>2374</v>
      </c>
      <c r="C16" s="7" t="s">
        <v>2375</v>
      </c>
      <c r="D16" s="24">
        <v>38438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2">
        <v>5</v>
      </c>
      <c r="B17" s="23" t="s">
        <v>2376</v>
      </c>
      <c r="C17" s="7" t="s">
        <v>2377</v>
      </c>
      <c r="D17" s="24">
        <v>38563</v>
      </c>
      <c r="E17" s="12">
        <v>85</v>
      </c>
      <c r="F17" s="12">
        <v>85</v>
      </c>
      <c r="G17" s="12">
        <v>85</v>
      </c>
      <c r="H17" s="12">
        <v>85</v>
      </c>
      <c r="I17" s="25" t="str">
        <f t="shared" si="0"/>
        <v>Tốt</v>
      </c>
      <c r="J17" s="12">
        <v>85</v>
      </c>
      <c r="K17" s="25" t="str">
        <f t="shared" si="1"/>
        <v>Tốt</v>
      </c>
    </row>
    <row r="18" spans="1:11" ht="18.75" customHeight="1" x14ac:dyDescent="0.25">
      <c r="A18" s="12">
        <v>6</v>
      </c>
      <c r="B18" s="23" t="s">
        <v>2378</v>
      </c>
      <c r="C18" s="7" t="s">
        <v>1251</v>
      </c>
      <c r="D18" s="24">
        <v>38591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2">
        <v>7</v>
      </c>
      <c r="B19" s="23" t="s">
        <v>2379</v>
      </c>
      <c r="C19" s="7" t="s">
        <v>2380</v>
      </c>
      <c r="D19" s="24">
        <v>38375</v>
      </c>
      <c r="E19" s="12">
        <v>100</v>
      </c>
      <c r="F19" s="12">
        <v>100</v>
      </c>
      <c r="G19" s="12">
        <v>100</v>
      </c>
      <c r="H19" s="12">
        <v>100</v>
      </c>
      <c r="I19" s="25" t="str">
        <f t="shared" si="0"/>
        <v>Xuất sắc</v>
      </c>
      <c r="J19" s="12">
        <v>100</v>
      </c>
      <c r="K19" s="25" t="str">
        <f t="shared" si="1"/>
        <v>Xuất sắc</v>
      </c>
    </row>
    <row r="20" spans="1:11" ht="18.75" customHeight="1" x14ac:dyDescent="0.25">
      <c r="A20" s="12">
        <v>8</v>
      </c>
      <c r="B20" s="23" t="s">
        <v>2381</v>
      </c>
      <c r="C20" s="7" t="s">
        <v>2382</v>
      </c>
      <c r="D20" s="24">
        <v>38373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2">
        <v>9</v>
      </c>
      <c r="B21" s="23" t="s">
        <v>2383</v>
      </c>
      <c r="C21" s="7" t="s">
        <v>2384</v>
      </c>
      <c r="D21" s="24">
        <v>38659</v>
      </c>
      <c r="E21" s="12">
        <v>70</v>
      </c>
      <c r="F21" s="12">
        <v>80</v>
      </c>
      <c r="G21" s="12">
        <v>80</v>
      </c>
      <c r="H21" s="12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2">
        <v>10</v>
      </c>
      <c r="B22" s="23" t="s">
        <v>2385</v>
      </c>
      <c r="C22" s="7" t="s">
        <v>2386</v>
      </c>
      <c r="D22" s="24">
        <v>38670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2">
        <v>11</v>
      </c>
      <c r="B23" s="23" t="s">
        <v>2387</v>
      </c>
      <c r="C23" s="7" t="s">
        <v>2388</v>
      </c>
      <c r="D23" s="24">
        <v>38586</v>
      </c>
      <c r="E23" s="12">
        <v>70</v>
      </c>
      <c r="F23" s="12">
        <v>70</v>
      </c>
      <c r="G23" s="12">
        <v>70</v>
      </c>
      <c r="H23" s="12">
        <v>70</v>
      </c>
      <c r="I23" s="25" t="str">
        <f t="shared" si="0"/>
        <v>Khá</v>
      </c>
      <c r="J23" s="12">
        <v>70</v>
      </c>
      <c r="K23" s="25" t="str">
        <f t="shared" si="1"/>
        <v>Khá</v>
      </c>
    </row>
    <row r="24" spans="1:11" ht="18.75" customHeight="1" x14ac:dyDescent="0.25">
      <c r="A24" s="12">
        <v>12</v>
      </c>
      <c r="B24" s="23" t="s">
        <v>2389</v>
      </c>
      <c r="C24" s="7" t="s">
        <v>2390</v>
      </c>
      <c r="D24" s="24">
        <v>38714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2">
        <v>13</v>
      </c>
      <c r="B25" s="23" t="s">
        <v>2391</v>
      </c>
      <c r="C25" s="7" t="s">
        <v>2392</v>
      </c>
      <c r="D25" s="24">
        <v>38496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2">
        <v>14</v>
      </c>
      <c r="B26" s="23" t="s">
        <v>2393</v>
      </c>
      <c r="C26" s="7" t="s">
        <v>2394</v>
      </c>
      <c r="D26" s="24">
        <v>38538</v>
      </c>
      <c r="E26" s="12">
        <v>94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2">
        <v>15</v>
      </c>
      <c r="B27" s="23" t="s">
        <v>2395</v>
      </c>
      <c r="C27" s="7" t="s">
        <v>2396</v>
      </c>
      <c r="D27" s="24">
        <v>38401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2">
        <v>16</v>
      </c>
      <c r="B28" s="23" t="s">
        <v>2397</v>
      </c>
      <c r="C28" s="7" t="s">
        <v>2398</v>
      </c>
      <c r="D28" s="24">
        <v>38642</v>
      </c>
      <c r="E28" s="12">
        <v>87</v>
      </c>
      <c r="F28" s="12">
        <v>87</v>
      </c>
      <c r="G28" s="12">
        <v>87</v>
      </c>
      <c r="H28" s="12">
        <v>87</v>
      </c>
      <c r="I28" s="25" t="str">
        <f t="shared" si="0"/>
        <v>Tốt</v>
      </c>
      <c r="J28" s="12">
        <v>87</v>
      </c>
      <c r="K28" s="25" t="str">
        <f t="shared" si="1"/>
        <v>Tốt</v>
      </c>
    </row>
    <row r="29" spans="1:11" ht="18.75" customHeight="1" x14ac:dyDescent="0.25">
      <c r="A29" s="12">
        <v>17</v>
      </c>
      <c r="B29" s="23" t="s">
        <v>2399</v>
      </c>
      <c r="C29" s="7" t="s">
        <v>2400</v>
      </c>
      <c r="D29" s="24">
        <v>38665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2">
        <v>18</v>
      </c>
      <c r="B30" s="23" t="s">
        <v>2401</v>
      </c>
      <c r="C30" s="7" t="s">
        <v>2402</v>
      </c>
      <c r="D30" s="24">
        <v>38697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2">
        <v>19</v>
      </c>
      <c r="B31" s="23" t="s">
        <v>2403</v>
      </c>
      <c r="C31" s="7" t="s">
        <v>2404</v>
      </c>
      <c r="D31" s="24">
        <v>38669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2">
        <v>20</v>
      </c>
      <c r="B32" s="23" t="s">
        <v>2405</v>
      </c>
      <c r="C32" s="7" t="s">
        <v>2406</v>
      </c>
      <c r="D32" s="24">
        <v>38524</v>
      </c>
      <c r="E32" s="12">
        <v>89</v>
      </c>
      <c r="F32" s="12">
        <v>86</v>
      </c>
      <c r="G32" s="12">
        <v>86</v>
      </c>
      <c r="H32" s="12">
        <v>86</v>
      </c>
      <c r="I32" s="25" t="str">
        <f t="shared" si="0"/>
        <v>Tốt</v>
      </c>
      <c r="J32" s="12">
        <v>86</v>
      </c>
      <c r="K32" s="25" t="str">
        <f t="shared" si="1"/>
        <v>Tốt</v>
      </c>
    </row>
    <row r="33" spans="1:11" ht="18.75" customHeight="1" x14ac:dyDescent="0.25">
      <c r="A33" s="12">
        <v>21</v>
      </c>
      <c r="B33" s="23" t="s">
        <v>2407</v>
      </c>
      <c r="C33" s="7" t="s">
        <v>2408</v>
      </c>
      <c r="D33" s="24">
        <v>38394</v>
      </c>
      <c r="E33" s="12">
        <v>80</v>
      </c>
      <c r="F33" s="12">
        <v>80</v>
      </c>
      <c r="G33" s="12">
        <v>80</v>
      </c>
      <c r="H33" s="12">
        <v>80</v>
      </c>
      <c r="I33" s="25" t="str">
        <f t="shared" si="0"/>
        <v>Tốt</v>
      </c>
      <c r="J33" s="12">
        <v>80</v>
      </c>
      <c r="K33" s="25" t="str">
        <f t="shared" si="1"/>
        <v>Tốt</v>
      </c>
    </row>
    <row r="34" spans="1:11" ht="18.75" customHeight="1" x14ac:dyDescent="0.25">
      <c r="A34" s="12">
        <v>22</v>
      </c>
      <c r="B34" s="23" t="s">
        <v>2409</v>
      </c>
      <c r="C34" s="7" t="s">
        <v>2410</v>
      </c>
      <c r="D34" s="24">
        <v>38357</v>
      </c>
      <c r="E34" s="12">
        <v>96</v>
      </c>
      <c r="F34" s="12">
        <v>96</v>
      </c>
      <c r="G34" s="12">
        <v>96</v>
      </c>
      <c r="H34" s="12">
        <v>96</v>
      </c>
      <c r="I34" s="25" t="str">
        <f t="shared" si="0"/>
        <v>Xuất sắc</v>
      </c>
      <c r="J34" s="12">
        <v>96</v>
      </c>
      <c r="K34" s="25" t="str">
        <f t="shared" si="1"/>
        <v>Xuất sắc</v>
      </c>
    </row>
    <row r="35" spans="1:11" ht="18.75" customHeight="1" x14ac:dyDescent="0.25">
      <c r="A35" s="12">
        <v>23</v>
      </c>
      <c r="B35" s="23" t="s">
        <v>2411</v>
      </c>
      <c r="C35" s="7" t="s">
        <v>2412</v>
      </c>
      <c r="D35" s="24">
        <v>38369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2">
        <v>24</v>
      </c>
      <c r="B36" s="23" t="s">
        <v>2413</v>
      </c>
      <c r="C36" s="7" t="s">
        <v>2414</v>
      </c>
      <c r="D36" s="24">
        <v>38411</v>
      </c>
      <c r="E36" s="12">
        <v>80</v>
      </c>
      <c r="F36" s="12">
        <v>80</v>
      </c>
      <c r="G36" s="12">
        <v>80</v>
      </c>
      <c r="H36" s="12">
        <v>80</v>
      </c>
      <c r="I36" s="25" t="str">
        <f t="shared" si="0"/>
        <v>Tốt</v>
      </c>
      <c r="J36" s="12">
        <v>80</v>
      </c>
      <c r="K36" s="25" t="str">
        <f t="shared" si="1"/>
        <v>Tốt</v>
      </c>
    </row>
    <row r="37" spans="1:11" ht="18.75" customHeight="1" x14ac:dyDescent="0.25">
      <c r="A37" s="12">
        <v>25</v>
      </c>
      <c r="B37" s="23" t="s">
        <v>2415</v>
      </c>
      <c r="C37" s="7" t="s">
        <v>1808</v>
      </c>
      <c r="D37" s="24">
        <v>38715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2">
        <v>26</v>
      </c>
      <c r="B38" s="23" t="s">
        <v>2416</v>
      </c>
      <c r="C38" s="7" t="s">
        <v>2417</v>
      </c>
      <c r="D38" s="24">
        <v>38450</v>
      </c>
      <c r="E38" s="12">
        <v>93</v>
      </c>
      <c r="F38" s="12">
        <v>93</v>
      </c>
      <c r="G38" s="12">
        <v>93</v>
      </c>
      <c r="H38" s="12">
        <v>93</v>
      </c>
      <c r="I38" s="25" t="str">
        <f t="shared" si="0"/>
        <v>Xuất sắc</v>
      </c>
      <c r="J38" s="12">
        <v>93</v>
      </c>
      <c r="K38" s="25" t="str">
        <f t="shared" si="1"/>
        <v>Xuất sắc</v>
      </c>
    </row>
    <row r="39" spans="1:11" ht="18.75" customHeight="1" x14ac:dyDescent="0.25">
      <c r="A39" s="12">
        <v>27</v>
      </c>
      <c r="B39" s="23" t="s">
        <v>2418</v>
      </c>
      <c r="C39" s="7" t="s">
        <v>2419</v>
      </c>
      <c r="D39" s="24">
        <v>38625</v>
      </c>
      <c r="E39" s="12">
        <v>85</v>
      </c>
      <c r="F39" s="12">
        <v>80</v>
      </c>
      <c r="G39" s="12">
        <v>80</v>
      </c>
      <c r="H39" s="12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2">
        <v>28</v>
      </c>
      <c r="B40" s="23" t="s">
        <v>2420</v>
      </c>
      <c r="C40" s="7" t="s">
        <v>2421</v>
      </c>
      <c r="D40" s="24">
        <v>38368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2">
        <v>29</v>
      </c>
      <c r="B41" s="23" t="s">
        <v>2422</v>
      </c>
      <c r="C41" s="7" t="s">
        <v>1615</v>
      </c>
      <c r="D41" s="24">
        <v>38387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2">
        <v>30</v>
      </c>
      <c r="B42" s="23" t="s">
        <v>2423</v>
      </c>
      <c r="C42" s="7" t="s">
        <v>2424</v>
      </c>
      <c r="D42" s="24">
        <v>38384</v>
      </c>
      <c r="E42" s="12">
        <v>75</v>
      </c>
      <c r="F42" s="12">
        <v>70</v>
      </c>
      <c r="G42" s="12">
        <v>70</v>
      </c>
      <c r="H42" s="12">
        <v>70</v>
      </c>
      <c r="I42" s="25" t="str">
        <f t="shared" si="0"/>
        <v>Khá</v>
      </c>
      <c r="J42" s="12">
        <v>70</v>
      </c>
      <c r="K42" s="25" t="str">
        <f t="shared" si="1"/>
        <v>Khá</v>
      </c>
    </row>
    <row r="43" spans="1:11" ht="18.75" customHeight="1" x14ac:dyDescent="0.25">
      <c r="A43" s="12">
        <v>31</v>
      </c>
      <c r="B43" s="23" t="s">
        <v>2425</v>
      </c>
      <c r="C43" s="7" t="s">
        <v>2426</v>
      </c>
      <c r="D43" s="24">
        <v>38617</v>
      </c>
      <c r="E43" s="12">
        <v>80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2">
        <v>32</v>
      </c>
      <c r="B44" s="23" t="s">
        <v>2427</v>
      </c>
      <c r="C44" s="7" t="s">
        <v>2428</v>
      </c>
      <c r="D44" s="24">
        <v>38628</v>
      </c>
      <c r="E44" s="12">
        <v>80</v>
      </c>
      <c r="F44" s="12">
        <v>80</v>
      </c>
      <c r="G44" s="12">
        <v>80</v>
      </c>
      <c r="H44" s="12">
        <v>80</v>
      </c>
      <c r="I44" s="25" t="str">
        <f t="shared" si="0"/>
        <v>Tốt</v>
      </c>
      <c r="J44" s="12">
        <v>80</v>
      </c>
      <c r="K44" s="25" t="str">
        <f t="shared" si="1"/>
        <v>Tốt</v>
      </c>
    </row>
    <row r="45" spans="1:11" ht="18.75" customHeight="1" x14ac:dyDescent="0.25">
      <c r="A45" s="12">
        <v>33</v>
      </c>
      <c r="B45" s="23" t="s">
        <v>2429</v>
      </c>
      <c r="C45" s="7" t="s">
        <v>2430</v>
      </c>
      <c r="D45" s="24">
        <v>38603</v>
      </c>
      <c r="E45" s="12">
        <v>80</v>
      </c>
      <c r="F45" s="12">
        <v>80</v>
      </c>
      <c r="G45" s="12">
        <v>80</v>
      </c>
      <c r="H45" s="12">
        <v>80</v>
      </c>
      <c r="I45" s="25" t="str">
        <f t="shared" si="0"/>
        <v>Tốt</v>
      </c>
      <c r="J45" s="12">
        <v>80</v>
      </c>
      <c r="K45" s="25" t="str">
        <f t="shared" si="1"/>
        <v>Tốt</v>
      </c>
    </row>
    <row r="46" spans="1:11" ht="18.75" customHeight="1" x14ac:dyDescent="0.25">
      <c r="A46" s="12">
        <v>34</v>
      </c>
      <c r="B46" s="23" t="s">
        <v>2431</v>
      </c>
      <c r="C46" s="7" t="s">
        <v>2432</v>
      </c>
      <c r="D46" s="24">
        <v>38708</v>
      </c>
      <c r="E46" s="12">
        <v>92</v>
      </c>
      <c r="F46" s="12">
        <v>92</v>
      </c>
      <c r="G46" s="12">
        <v>92</v>
      </c>
      <c r="H46" s="12">
        <v>92</v>
      </c>
      <c r="I46" s="25" t="str">
        <f t="shared" si="0"/>
        <v>Xuất sắc</v>
      </c>
      <c r="J46" s="12">
        <v>92</v>
      </c>
      <c r="K46" s="25" t="str">
        <f t="shared" si="1"/>
        <v>Xuất sắc</v>
      </c>
    </row>
    <row r="47" spans="1:11" ht="18.75" customHeight="1" x14ac:dyDescent="0.25">
      <c r="A47" s="12">
        <v>35</v>
      </c>
      <c r="B47" s="23" t="s">
        <v>2433</v>
      </c>
      <c r="C47" s="7" t="s">
        <v>2434</v>
      </c>
      <c r="D47" s="24">
        <v>38663</v>
      </c>
      <c r="E47" s="12">
        <v>90</v>
      </c>
      <c r="F47" s="12">
        <v>90</v>
      </c>
      <c r="G47" s="12">
        <v>90</v>
      </c>
      <c r="H47" s="12">
        <v>90</v>
      </c>
      <c r="I47" s="25" t="str">
        <f t="shared" si="0"/>
        <v>Xuất sắc</v>
      </c>
      <c r="J47" s="12">
        <v>90</v>
      </c>
      <c r="K47" s="25" t="str">
        <f t="shared" si="1"/>
        <v>Xuất sắc</v>
      </c>
    </row>
    <row r="48" spans="1:11" ht="18.75" customHeight="1" x14ac:dyDescent="0.25">
      <c r="A48" s="12">
        <v>36</v>
      </c>
      <c r="B48" s="23" t="s">
        <v>2435</v>
      </c>
      <c r="C48" s="7" t="s">
        <v>2436</v>
      </c>
      <c r="D48" s="24">
        <v>38533</v>
      </c>
      <c r="E48" s="12">
        <v>85</v>
      </c>
      <c r="F48" s="12">
        <v>85</v>
      </c>
      <c r="G48" s="12">
        <v>85</v>
      </c>
      <c r="H48" s="12">
        <v>85</v>
      </c>
      <c r="I48" s="25" t="str">
        <f t="shared" si="0"/>
        <v>Tốt</v>
      </c>
      <c r="J48" s="12">
        <v>85</v>
      </c>
      <c r="K48" s="25" t="str">
        <f t="shared" si="1"/>
        <v>Tốt</v>
      </c>
    </row>
    <row r="49" spans="1:11" ht="18.75" customHeight="1" x14ac:dyDescent="0.25">
      <c r="A49" s="12">
        <v>37</v>
      </c>
      <c r="B49" s="23" t="s">
        <v>2437</v>
      </c>
      <c r="C49" s="7" t="s">
        <v>2438</v>
      </c>
      <c r="D49" s="24">
        <v>38386</v>
      </c>
      <c r="E49" s="12">
        <v>96</v>
      </c>
      <c r="F49" s="12">
        <v>96</v>
      </c>
      <c r="G49" s="12">
        <v>96</v>
      </c>
      <c r="H49" s="12">
        <v>96</v>
      </c>
      <c r="I49" s="25" t="str">
        <f t="shared" si="0"/>
        <v>Xuất sắc</v>
      </c>
      <c r="J49" s="12">
        <v>96</v>
      </c>
      <c r="K49" s="25" t="str">
        <f t="shared" si="1"/>
        <v>Xuất sắc</v>
      </c>
    </row>
    <row r="50" spans="1:11" ht="18.75" customHeight="1" x14ac:dyDescent="0.25">
      <c r="A50" s="12">
        <v>38</v>
      </c>
      <c r="B50" s="23" t="s">
        <v>2439</v>
      </c>
      <c r="C50" s="7" t="s">
        <v>133</v>
      </c>
      <c r="D50" s="24">
        <v>38418</v>
      </c>
      <c r="E50" s="12">
        <v>75</v>
      </c>
      <c r="F50" s="12">
        <v>72</v>
      </c>
      <c r="G50" s="12">
        <v>72</v>
      </c>
      <c r="H50" s="12">
        <v>72</v>
      </c>
      <c r="I50" s="25" t="str">
        <f t="shared" si="0"/>
        <v>Khá</v>
      </c>
      <c r="J50" s="12">
        <v>72</v>
      </c>
      <c r="K50" s="25" t="str">
        <f t="shared" si="1"/>
        <v>Khá</v>
      </c>
    </row>
    <row r="51" spans="1:11" ht="18.75" customHeight="1" x14ac:dyDescent="0.25">
      <c r="A51" s="12">
        <v>39</v>
      </c>
      <c r="B51" s="23" t="s">
        <v>2440</v>
      </c>
      <c r="C51" s="7" t="s">
        <v>2441</v>
      </c>
      <c r="D51" s="24">
        <v>38517</v>
      </c>
      <c r="E51" s="12">
        <v>90</v>
      </c>
      <c r="F51" s="12">
        <v>90</v>
      </c>
      <c r="G51" s="12">
        <v>90</v>
      </c>
      <c r="H51" s="12">
        <v>90</v>
      </c>
      <c r="I51" s="25" t="str">
        <f t="shared" si="0"/>
        <v>Xuất sắc</v>
      </c>
      <c r="J51" s="12">
        <v>90</v>
      </c>
      <c r="K51" s="25" t="str">
        <f t="shared" si="1"/>
        <v>Xuất sắc</v>
      </c>
    </row>
    <row r="52" spans="1:11" ht="18.75" customHeight="1" x14ac:dyDescent="0.25">
      <c r="A52" s="12">
        <v>40</v>
      </c>
      <c r="B52" s="23" t="s">
        <v>2442</v>
      </c>
      <c r="C52" s="7" t="s">
        <v>1239</v>
      </c>
      <c r="D52" s="24">
        <v>38598</v>
      </c>
      <c r="E52" s="12">
        <v>90</v>
      </c>
      <c r="F52" s="12">
        <v>90</v>
      </c>
      <c r="G52" s="12">
        <v>90</v>
      </c>
      <c r="H52" s="12">
        <v>90</v>
      </c>
      <c r="I52" s="25" t="str">
        <f t="shared" si="0"/>
        <v>Xuất sắc</v>
      </c>
      <c r="J52" s="12">
        <v>90</v>
      </c>
      <c r="K52" s="25" t="str">
        <f t="shared" si="1"/>
        <v>Xuất sắc</v>
      </c>
    </row>
    <row r="53" spans="1:11" ht="18.75" customHeight="1" x14ac:dyDescent="0.25">
      <c r="A53" s="12">
        <v>41</v>
      </c>
      <c r="B53" s="23" t="s">
        <v>2443</v>
      </c>
      <c r="C53" s="7" t="s">
        <v>2444</v>
      </c>
      <c r="D53" s="24">
        <v>38420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0"/>
        <v>Xuất sắc</v>
      </c>
      <c r="J53" s="12">
        <v>90</v>
      </c>
      <c r="K53" s="25" t="str">
        <f t="shared" si="1"/>
        <v>Xuất sắc</v>
      </c>
    </row>
    <row r="54" spans="1:11" ht="18.75" customHeight="1" x14ac:dyDescent="0.25">
      <c r="A54" s="12">
        <v>42</v>
      </c>
      <c r="B54" s="23" t="s">
        <v>2445</v>
      </c>
      <c r="C54" s="7" t="s">
        <v>2446</v>
      </c>
      <c r="D54" s="24">
        <v>38452</v>
      </c>
      <c r="E54" s="12">
        <v>96</v>
      </c>
      <c r="F54" s="12">
        <v>96</v>
      </c>
      <c r="G54" s="12">
        <v>96</v>
      </c>
      <c r="H54" s="12">
        <v>96</v>
      </c>
      <c r="I54" s="25" t="str">
        <f t="shared" si="0"/>
        <v>Xuất sắc</v>
      </c>
      <c r="J54" s="12">
        <v>96</v>
      </c>
      <c r="K54" s="25" t="str">
        <f t="shared" si="1"/>
        <v>Xuất sắc</v>
      </c>
    </row>
    <row r="55" spans="1:11" ht="18.75" customHeight="1" x14ac:dyDescent="0.25">
      <c r="A55" s="12">
        <v>43</v>
      </c>
      <c r="B55" s="23" t="s">
        <v>2447</v>
      </c>
      <c r="C55" s="7" t="s">
        <v>2448</v>
      </c>
      <c r="D55" s="24">
        <v>38661</v>
      </c>
      <c r="E55" s="12">
        <v>70</v>
      </c>
      <c r="F55" s="12">
        <v>67</v>
      </c>
      <c r="G55" s="12">
        <v>67</v>
      </c>
      <c r="H55" s="12">
        <v>67</v>
      </c>
      <c r="I55" s="25" t="str">
        <f t="shared" si="0"/>
        <v>Khá</v>
      </c>
      <c r="J55" s="12">
        <v>67</v>
      </c>
      <c r="K55" s="25" t="str">
        <f t="shared" si="1"/>
        <v>Khá</v>
      </c>
    </row>
    <row r="56" spans="1:11" ht="18.75" customHeight="1" x14ac:dyDescent="0.25">
      <c r="A56" s="12">
        <v>44</v>
      </c>
      <c r="B56" s="23" t="s">
        <v>2449</v>
      </c>
      <c r="C56" s="7" t="s">
        <v>2450</v>
      </c>
      <c r="D56" s="24">
        <v>38438</v>
      </c>
      <c r="E56" s="12">
        <v>91</v>
      </c>
      <c r="F56" s="12">
        <v>91</v>
      </c>
      <c r="G56" s="12">
        <v>91</v>
      </c>
      <c r="H56" s="12">
        <v>91</v>
      </c>
      <c r="I56" s="25" t="str">
        <f t="shared" si="0"/>
        <v>Xuất sắc</v>
      </c>
      <c r="J56" s="12">
        <v>91</v>
      </c>
      <c r="K56" s="25" t="str">
        <f t="shared" si="1"/>
        <v>Xuất sắc</v>
      </c>
    </row>
    <row r="57" spans="1:11" ht="18.75" customHeight="1" x14ac:dyDescent="0.25">
      <c r="A57" s="12">
        <v>45</v>
      </c>
      <c r="B57" s="23" t="s">
        <v>2451</v>
      </c>
      <c r="C57" s="7" t="s">
        <v>1789</v>
      </c>
      <c r="D57" s="24">
        <v>38687</v>
      </c>
      <c r="E57" s="12">
        <v>77</v>
      </c>
      <c r="F57" s="12">
        <v>72</v>
      </c>
      <c r="G57" s="12">
        <v>72</v>
      </c>
      <c r="H57" s="12">
        <v>72</v>
      </c>
      <c r="I57" s="25" t="str">
        <f t="shared" si="0"/>
        <v>Khá</v>
      </c>
      <c r="J57" s="12">
        <v>72</v>
      </c>
      <c r="K57" s="25" t="str">
        <f t="shared" si="1"/>
        <v>Khá</v>
      </c>
    </row>
    <row r="58" spans="1:11" ht="18.75" customHeight="1" x14ac:dyDescent="0.25">
      <c r="A58" s="12">
        <v>46</v>
      </c>
      <c r="B58" s="23" t="s">
        <v>2452</v>
      </c>
      <c r="C58" s="7" t="s">
        <v>2453</v>
      </c>
      <c r="D58" s="24">
        <v>38640</v>
      </c>
      <c r="E58" s="12">
        <v>100</v>
      </c>
      <c r="F58" s="12">
        <v>100</v>
      </c>
      <c r="G58" s="12">
        <v>100</v>
      </c>
      <c r="H58" s="12">
        <v>100</v>
      </c>
      <c r="I58" s="25" t="str">
        <f t="shared" si="0"/>
        <v>Xuất sắc</v>
      </c>
      <c r="J58" s="12">
        <v>100</v>
      </c>
      <c r="K58" s="25" t="str">
        <f t="shared" si="1"/>
        <v>Xuất sắc</v>
      </c>
    </row>
    <row r="59" spans="1:11" ht="18.75" customHeight="1" x14ac:dyDescent="0.25">
      <c r="A59" s="12">
        <v>47</v>
      </c>
      <c r="B59" s="23" t="s">
        <v>2454</v>
      </c>
      <c r="C59" s="7" t="s">
        <v>2455</v>
      </c>
      <c r="D59" s="24">
        <v>38353</v>
      </c>
      <c r="E59" s="12">
        <v>74</v>
      </c>
      <c r="F59" s="12">
        <v>74</v>
      </c>
      <c r="G59" s="12">
        <v>74</v>
      </c>
      <c r="H59" s="12">
        <v>74</v>
      </c>
      <c r="I59" s="25" t="str">
        <f t="shared" si="0"/>
        <v>Khá</v>
      </c>
      <c r="J59" s="12">
        <v>74</v>
      </c>
      <c r="K59" s="25" t="str">
        <f t="shared" si="1"/>
        <v>Khá</v>
      </c>
    </row>
    <row r="60" spans="1:11" ht="18.75" customHeight="1" x14ac:dyDescent="0.25">
      <c r="A60" s="12">
        <v>48</v>
      </c>
      <c r="B60" s="23" t="s">
        <v>2456</v>
      </c>
      <c r="C60" s="7" t="s">
        <v>2457</v>
      </c>
      <c r="D60" s="24">
        <v>38462</v>
      </c>
      <c r="E60" s="12">
        <v>90</v>
      </c>
      <c r="F60" s="12">
        <v>85</v>
      </c>
      <c r="G60" s="12">
        <v>85</v>
      </c>
      <c r="H60" s="12">
        <v>85</v>
      </c>
      <c r="I60" s="25" t="str">
        <f t="shared" si="0"/>
        <v>Tốt</v>
      </c>
      <c r="J60" s="12">
        <v>85</v>
      </c>
      <c r="K60" s="25" t="str">
        <f t="shared" si="1"/>
        <v>Tốt</v>
      </c>
    </row>
    <row r="61" spans="1:11" ht="18.75" customHeight="1" x14ac:dyDescent="0.25">
      <c r="A61" s="12">
        <v>49</v>
      </c>
      <c r="B61" s="23" t="s">
        <v>2458</v>
      </c>
      <c r="C61" s="7" t="s">
        <v>2459</v>
      </c>
      <c r="D61" s="24">
        <v>38416</v>
      </c>
      <c r="E61" s="12">
        <v>70</v>
      </c>
      <c r="F61" s="12">
        <v>70</v>
      </c>
      <c r="G61" s="12">
        <v>70</v>
      </c>
      <c r="H61" s="12">
        <v>70</v>
      </c>
      <c r="I61" s="25" t="str">
        <f t="shared" si="0"/>
        <v>Khá</v>
      </c>
      <c r="J61" s="12">
        <v>70</v>
      </c>
      <c r="K61" s="25" t="str">
        <f t="shared" si="1"/>
        <v>Khá</v>
      </c>
    </row>
    <row r="62" spans="1:11" ht="18.75" customHeight="1" x14ac:dyDescent="0.25">
      <c r="A62" s="12">
        <v>50</v>
      </c>
      <c r="B62" s="23" t="s">
        <v>2460</v>
      </c>
      <c r="C62" s="7" t="s">
        <v>2461</v>
      </c>
      <c r="D62" s="24">
        <v>38575</v>
      </c>
      <c r="E62" s="12">
        <v>75</v>
      </c>
      <c r="F62" s="12">
        <v>75</v>
      </c>
      <c r="G62" s="12">
        <v>75</v>
      </c>
      <c r="H62" s="12">
        <v>75</v>
      </c>
      <c r="I62" s="25" t="str">
        <f t="shared" si="0"/>
        <v>Khá</v>
      </c>
      <c r="J62" s="12">
        <v>75</v>
      </c>
      <c r="K62" s="25" t="str">
        <f t="shared" si="1"/>
        <v>Khá</v>
      </c>
    </row>
    <row r="63" spans="1:11" ht="18.75" customHeight="1" x14ac:dyDescent="0.25">
      <c r="A63" s="12">
        <v>51</v>
      </c>
      <c r="B63" s="23" t="s">
        <v>2462</v>
      </c>
      <c r="C63" s="7" t="s">
        <v>2463</v>
      </c>
      <c r="D63" s="24">
        <v>38613</v>
      </c>
      <c r="E63" s="12">
        <v>87</v>
      </c>
      <c r="F63" s="12">
        <v>87</v>
      </c>
      <c r="G63" s="12">
        <v>87</v>
      </c>
      <c r="H63" s="12">
        <v>87</v>
      </c>
      <c r="I63" s="25" t="str">
        <f t="shared" si="0"/>
        <v>Tốt</v>
      </c>
      <c r="J63" s="12">
        <v>87</v>
      </c>
      <c r="K63" s="25" t="str">
        <f t="shared" si="1"/>
        <v>Tốt</v>
      </c>
    </row>
    <row r="64" spans="1:11" ht="18.75" customHeight="1" x14ac:dyDescent="0.25">
      <c r="A64" s="12">
        <v>52</v>
      </c>
      <c r="B64" s="23" t="s">
        <v>2464</v>
      </c>
      <c r="C64" s="7" t="s">
        <v>1541</v>
      </c>
      <c r="D64" s="24">
        <v>38698</v>
      </c>
      <c r="E64" s="12">
        <v>70</v>
      </c>
      <c r="F64" s="12">
        <v>67</v>
      </c>
      <c r="G64" s="12">
        <v>67</v>
      </c>
      <c r="H64" s="12">
        <v>67</v>
      </c>
      <c r="I64" s="25" t="str">
        <f t="shared" si="0"/>
        <v>Khá</v>
      </c>
      <c r="J64" s="12">
        <v>67</v>
      </c>
      <c r="K64" s="25" t="str">
        <f t="shared" si="1"/>
        <v>Khá</v>
      </c>
    </row>
    <row r="65" spans="1:11" ht="18.75" customHeight="1" x14ac:dyDescent="0.25">
      <c r="A65" s="12">
        <v>53</v>
      </c>
      <c r="B65" s="23" t="s">
        <v>2465</v>
      </c>
      <c r="C65" s="7" t="s">
        <v>2466</v>
      </c>
      <c r="D65" s="24">
        <v>38428</v>
      </c>
      <c r="E65" s="12">
        <v>100</v>
      </c>
      <c r="F65" s="12">
        <v>100</v>
      </c>
      <c r="G65" s="12">
        <v>100</v>
      </c>
      <c r="H65" s="12">
        <v>100</v>
      </c>
      <c r="I65" s="25" t="str">
        <f t="shared" si="0"/>
        <v>Xuất sắc</v>
      </c>
      <c r="J65" s="12">
        <v>100</v>
      </c>
      <c r="K65" s="25" t="str">
        <f t="shared" si="1"/>
        <v>Xuất sắc</v>
      </c>
    </row>
    <row r="66" spans="1:11" ht="18.75" customHeight="1" x14ac:dyDescent="0.25">
      <c r="A66" s="12">
        <v>54</v>
      </c>
      <c r="B66" s="23" t="s">
        <v>2467</v>
      </c>
      <c r="C66" s="7" t="s">
        <v>2468</v>
      </c>
      <c r="D66" s="24">
        <v>38598</v>
      </c>
      <c r="E66" s="12">
        <v>92</v>
      </c>
      <c r="F66" s="12">
        <v>92</v>
      </c>
      <c r="G66" s="12">
        <v>92</v>
      </c>
      <c r="H66" s="12">
        <v>92</v>
      </c>
      <c r="I66" s="25" t="str">
        <f t="shared" si="0"/>
        <v>Xuất sắc</v>
      </c>
      <c r="J66" s="12">
        <v>92</v>
      </c>
      <c r="K66" s="25" t="str">
        <f t="shared" si="1"/>
        <v>Xuất sắc</v>
      </c>
    </row>
    <row r="67" spans="1:11" ht="18.75" customHeight="1" x14ac:dyDescent="0.25">
      <c r="A67" s="12">
        <v>55</v>
      </c>
      <c r="B67" s="23" t="s">
        <v>2469</v>
      </c>
      <c r="C67" s="7" t="s">
        <v>2470</v>
      </c>
      <c r="D67" s="24">
        <v>38561</v>
      </c>
      <c r="E67" s="12">
        <v>95</v>
      </c>
      <c r="F67" s="12">
        <v>95</v>
      </c>
      <c r="G67" s="12">
        <v>95</v>
      </c>
      <c r="H67" s="12">
        <v>95</v>
      </c>
      <c r="I67" s="25" t="str">
        <f t="shared" si="0"/>
        <v>Xuất sắc</v>
      </c>
      <c r="J67" s="12">
        <v>95</v>
      </c>
      <c r="K67" s="25" t="str">
        <f t="shared" si="1"/>
        <v>Xuất sắc</v>
      </c>
    </row>
    <row r="68" spans="1:11" ht="18.75" customHeight="1" x14ac:dyDescent="0.25">
      <c r="A68" s="12">
        <v>56</v>
      </c>
      <c r="B68" s="23" t="s">
        <v>2471</v>
      </c>
      <c r="C68" s="7" t="s">
        <v>2472</v>
      </c>
      <c r="D68" s="24">
        <v>38583</v>
      </c>
      <c r="E68" s="12">
        <v>85</v>
      </c>
      <c r="F68" s="12">
        <v>85</v>
      </c>
      <c r="G68" s="12">
        <v>85</v>
      </c>
      <c r="H68" s="12">
        <v>85</v>
      </c>
      <c r="I68" s="25" t="str">
        <f t="shared" si="0"/>
        <v>Tốt</v>
      </c>
      <c r="J68" s="12">
        <v>85</v>
      </c>
      <c r="K68" s="25" t="str">
        <f t="shared" si="1"/>
        <v>Tốt</v>
      </c>
    </row>
    <row r="69" spans="1:11" ht="18.75" customHeight="1" x14ac:dyDescent="0.25">
      <c r="A69" s="12">
        <v>57</v>
      </c>
      <c r="B69" s="23" t="s">
        <v>2473</v>
      </c>
      <c r="C69" s="7" t="s">
        <v>2474</v>
      </c>
      <c r="D69" s="24">
        <v>38688</v>
      </c>
      <c r="E69" s="12">
        <v>90</v>
      </c>
      <c r="F69" s="12">
        <v>90</v>
      </c>
      <c r="G69" s="12">
        <v>90</v>
      </c>
      <c r="H69" s="12">
        <v>90</v>
      </c>
      <c r="I69" s="25" t="str">
        <f t="shared" si="0"/>
        <v>Xuất sắc</v>
      </c>
      <c r="J69" s="12">
        <v>90</v>
      </c>
      <c r="K69" s="25" t="str">
        <f t="shared" si="1"/>
        <v>Xuất sắc</v>
      </c>
    </row>
    <row r="70" spans="1:11" ht="18.75" customHeight="1" x14ac:dyDescent="0.25">
      <c r="A70" s="12">
        <v>58</v>
      </c>
      <c r="B70" s="23" t="s">
        <v>2475</v>
      </c>
      <c r="C70" s="7" t="s">
        <v>2476</v>
      </c>
      <c r="D70" s="24">
        <v>38364</v>
      </c>
      <c r="E70" s="12">
        <v>80</v>
      </c>
      <c r="F70" s="12">
        <v>80</v>
      </c>
      <c r="G70" s="12">
        <v>80</v>
      </c>
      <c r="H70" s="12">
        <v>80</v>
      </c>
      <c r="I70" s="25" t="str">
        <f t="shared" si="0"/>
        <v>Tốt</v>
      </c>
      <c r="J70" s="12">
        <v>80</v>
      </c>
      <c r="K70" s="25" t="str">
        <f t="shared" si="1"/>
        <v>Tốt</v>
      </c>
    </row>
    <row r="71" spans="1:11" ht="18.75" customHeight="1" x14ac:dyDescent="0.25">
      <c r="A71" s="12">
        <v>59</v>
      </c>
      <c r="B71" s="23" t="s">
        <v>2477</v>
      </c>
      <c r="C71" s="7" t="s">
        <v>2478</v>
      </c>
      <c r="D71" s="24">
        <v>38371</v>
      </c>
      <c r="E71" s="12">
        <v>100</v>
      </c>
      <c r="F71" s="12">
        <v>100</v>
      </c>
      <c r="G71" s="12">
        <v>100</v>
      </c>
      <c r="H71" s="12">
        <v>100</v>
      </c>
      <c r="I71" s="25" t="str">
        <f t="shared" si="0"/>
        <v>Xuất sắc</v>
      </c>
      <c r="J71" s="12">
        <v>100</v>
      </c>
      <c r="K71" s="25" t="str">
        <f t="shared" si="1"/>
        <v>Xuất sắc</v>
      </c>
    </row>
    <row r="72" spans="1:11" ht="18.75" customHeight="1" x14ac:dyDescent="0.25">
      <c r="A72" s="12">
        <v>60</v>
      </c>
      <c r="B72" s="23" t="s">
        <v>2479</v>
      </c>
      <c r="C72" s="7" t="s">
        <v>2480</v>
      </c>
      <c r="D72" s="24">
        <v>38459</v>
      </c>
      <c r="E72" s="12">
        <v>85</v>
      </c>
      <c r="F72" s="12">
        <v>85</v>
      </c>
      <c r="G72" s="12">
        <v>85</v>
      </c>
      <c r="H72" s="12">
        <v>85</v>
      </c>
      <c r="I72" s="25" t="str">
        <f t="shared" si="0"/>
        <v>Tốt</v>
      </c>
      <c r="J72" s="12">
        <v>85</v>
      </c>
      <c r="K72" s="25" t="str">
        <f t="shared" si="1"/>
        <v>Tốt</v>
      </c>
    </row>
    <row r="73" spans="1:11" ht="18.75" customHeight="1" x14ac:dyDescent="0.25">
      <c r="A73" s="12">
        <v>61</v>
      </c>
      <c r="B73" s="23" t="s">
        <v>2481</v>
      </c>
      <c r="C73" s="7" t="s">
        <v>2482</v>
      </c>
      <c r="D73" s="24">
        <v>38442</v>
      </c>
      <c r="E73" s="12">
        <v>92</v>
      </c>
      <c r="F73" s="12">
        <v>92</v>
      </c>
      <c r="G73" s="12">
        <v>92</v>
      </c>
      <c r="H73" s="12">
        <v>92</v>
      </c>
      <c r="I73" s="25" t="str">
        <f t="shared" si="0"/>
        <v>Xuất sắc</v>
      </c>
      <c r="J73" s="12">
        <v>92</v>
      </c>
      <c r="K73" s="25" t="str">
        <f t="shared" si="1"/>
        <v>Xuất sắc</v>
      </c>
    </row>
    <row r="74" spans="1:11" ht="18.75" customHeight="1" x14ac:dyDescent="0.25">
      <c r="A74" s="12">
        <v>62</v>
      </c>
      <c r="B74" s="23" t="s">
        <v>2483</v>
      </c>
      <c r="C74" s="7" t="s">
        <v>2484</v>
      </c>
      <c r="D74" s="24">
        <v>38557</v>
      </c>
      <c r="E74" s="12">
        <v>90</v>
      </c>
      <c r="F74" s="12">
        <v>90</v>
      </c>
      <c r="G74" s="12">
        <v>90</v>
      </c>
      <c r="H74" s="12">
        <v>90</v>
      </c>
      <c r="I74" s="25" t="str">
        <f t="shared" si="0"/>
        <v>Xuất sắc</v>
      </c>
      <c r="J74" s="12">
        <v>90</v>
      </c>
      <c r="K74" s="25" t="str">
        <f t="shared" si="1"/>
        <v>Xuất sắc</v>
      </c>
    </row>
    <row r="75" spans="1:11" ht="18.75" customHeight="1" x14ac:dyDescent="0.25">
      <c r="A75" s="12">
        <v>63</v>
      </c>
      <c r="B75" s="23" t="s">
        <v>2485</v>
      </c>
      <c r="C75" s="7" t="s">
        <v>2486</v>
      </c>
      <c r="D75" s="24">
        <v>38443</v>
      </c>
      <c r="E75" s="12">
        <v>70</v>
      </c>
      <c r="F75" s="12">
        <v>70</v>
      </c>
      <c r="G75" s="12">
        <v>70</v>
      </c>
      <c r="H75" s="12">
        <v>70</v>
      </c>
      <c r="I75" s="25" t="str">
        <f t="shared" si="0"/>
        <v>Khá</v>
      </c>
      <c r="J75" s="12">
        <v>70</v>
      </c>
      <c r="K75" s="25" t="str">
        <f t="shared" si="1"/>
        <v>Khá</v>
      </c>
    </row>
    <row r="76" spans="1:11" ht="18.75" customHeight="1" x14ac:dyDescent="0.25">
      <c r="A76" s="12">
        <v>64</v>
      </c>
      <c r="B76" s="23" t="s">
        <v>2487</v>
      </c>
      <c r="C76" s="7" t="s">
        <v>2488</v>
      </c>
      <c r="D76" s="24">
        <v>38519</v>
      </c>
      <c r="E76" s="12">
        <v>90</v>
      </c>
      <c r="F76" s="12">
        <v>90</v>
      </c>
      <c r="G76" s="12">
        <v>90</v>
      </c>
      <c r="H76" s="12">
        <v>90</v>
      </c>
      <c r="I76" s="25" t="str">
        <f t="shared" si="0"/>
        <v>Xuất sắc</v>
      </c>
      <c r="J76" s="12">
        <v>90</v>
      </c>
      <c r="K76" s="25" t="str">
        <f t="shared" si="1"/>
        <v>Xuất sắc</v>
      </c>
    </row>
    <row r="77" spans="1:11" ht="18.75" customHeight="1" x14ac:dyDescent="0.25">
      <c r="A77" s="12">
        <v>65</v>
      </c>
      <c r="B77" s="23" t="s">
        <v>2489</v>
      </c>
      <c r="C77" s="7" t="s">
        <v>2490</v>
      </c>
      <c r="D77" s="24">
        <v>38648</v>
      </c>
      <c r="E77" s="12">
        <v>80</v>
      </c>
      <c r="F77" s="12">
        <v>80</v>
      </c>
      <c r="G77" s="12">
        <v>80</v>
      </c>
      <c r="H77" s="12">
        <v>80</v>
      </c>
      <c r="I77" s="25" t="str">
        <f t="shared" ref="I77:I81" si="2">IF(H77&gt;=90,"Xuất sắc",IF(H77&gt;=80,"Tốt", IF(H77&gt;=65,"Khá",IF(H77&gt;=50,"Trung bình", IF(H77&gt;=35, "Yếu", "Kém")))))</f>
        <v>Tốt</v>
      </c>
      <c r="J77" s="12">
        <v>80</v>
      </c>
      <c r="K77" s="25" t="str">
        <f t="shared" ref="K77:K81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23" t="s">
        <v>2491</v>
      </c>
      <c r="C78" s="7" t="s">
        <v>2492</v>
      </c>
      <c r="D78" s="24">
        <v>38538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2"/>
        <v>Xuất sắc</v>
      </c>
      <c r="J78" s="12">
        <v>90</v>
      </c>
      <c r="K78" s="25" t="str">
        <f t="shared" si="3"/>
        <v>Xuất sắc</v>
      </c>
    </row>
    <row r="79" spans="1:11" ht="18.75" customHeight="1" x14ac:dyDescent="0.25">
      <c r="A79" s="12">
        <v>67</v>
      </c>
      <c r="B79" s="23" t="s">
        <v>2493</v>
      </c>
      <c r="C79" s="7" t="s">
        <v>2494</v>
      </c>
      <c r="D79" s="24">
        <v>38581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2"/>
        <v>Xuất sắc</v>
      </c>
      <c r="J79" s="12">
        <v>90</v>
      </c>
      <c r="K79" s="25" t="str">
        <f t="shared" si="3"/>
        <v>Xuất sắc</v>
      </c>
    </row>
    <row r="80" spans="1:11" ht="18.75" customHeight="1" x14ac:dyDescent="0.25">
      <c r="A80" s="12">
        <v>68</v>
      </c>
      <c r="B80" s="23" t="s">
        <v>2495</v>
      </c>
      <c r="C80" s="7" t="s">
        <v>428</v>
      </c>
      <c r="D80" s="24">
        <v>38467</v>
      </c>
      <c r="E80" s="12">
        <v>80</v>
      </c>
      <c r="F80" s="12">
        <v>80</v>
      </c>
      <c r="G80" s="12">
        <v>80</v>
      </c>
      <c r="H80" s="12">
        <v>80</v>
      </c>
      <c r="I80" s="25" t="str">
        <f t="shared" si="2"/>
        <v>Tốt</v>
      </c>
      <c r="J80" s="12">
        <v>80</v>
      </c>
      <c r="K80" s="25" t="str">
        <f t="shared" si="3"/>
        <v>Tốt</v>
      </c>
    </row>
    <row r="81" spans="1:11" ht="18.75" customHeight="1" x14ac:dyDescent="0.25">
      <c r="A81" s="12">
        <v>69</v>
      </c>
      <c r="B81" s="23" t="s">
        <v>2496</v>
      </c>
      <c r="C81" s="7" t="s">
        <v>2497</v>
      </c>
      <c r="D81" s="24">
        <v>38495</v>
      </c>
      <c r="E81" s="12">
        <v>80</v>
      </c>
      <c r="F81" s="12">
        <v>80</v>
      </c>
      <c r="G81" s="12">
        <v>80</v>
      </c>
      <c r="H81" s="12">
        <v>80</v>
      </c>
      <c r="I81" s="25" t="str">
        <f t="shared" si="2"/>
        <v>Tốt</v>
      </c>
      <c r="J81" s="12">
        <v>80</v>
      </c>
      <c r="K81" s="25" t="str">
        <f t="shared" si="3"/>
        <v>Tốt</v>
      </c>
    </row>
    <row r="83" spans="1:11" ht="18.75" customHeight="1" x14ac:dyDescent="0.2">
      <c r="A83" s="52" t="s">
        <v>2498</v>
      </c>
      <c r="B83" s="52"/>
      <c r="C83" s="52"/>
    </row>
  </sheetData>
  <mergeCells count="16">
    <mergeCell ref="A83:C8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1">
    <cfRule type="duplicateValues" dxfId="91" priority="1"/>
    <cfRule type="duplicateValues" dxfId="90" priority="2"/>
    <cfRule type="duplicateValues" dxfId="89" priority="3"/>
    <cfRule type="duplicateValues" dxfId="88" priority="4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ECFA-464B-45E9-9E1F-56ADB9BC5C3B}">
  <sheetPr codeName="Sheet23"/>
  <dimension ref="A1:K84"/>
  <sheetViews>
    <sheetView topLeftCell="A9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58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2">
        <v>1</v>
      </c>
      <c r="B13" s="23" t="s">
        <v>2501</v>
      </c>
      <c r="C13" s="7" t="s">
        <v>2502</v>
      </c>
      <c r="D13" s="24">
        <v>38416</v>
      </c>
      <c r="E13" s="12">
        <v>67</v>
      </c>
      <c r="F13" s="12">
        <v>77</v>
      </c>
      <c r="G13" s="12">
        <v>77</v>
      </c>
      <c r="H13" s="12">
        <v>77</v>
      </c>
      <c r="I13" s="25" t="str">
        <f t="shared" ref="I13:I44" si="0">IF(H13&gt;=90,"Xuất sắc",IF(H13&gt;=80,"Tốt", IF(H13&gt;=65,"Khá",IF(H13&gt;=50,"Trung bình", IF(H13&gt;=35, "Yếu", "Kém")))))</f>
        <v>Khá</v>
      </c>
      <c r="J13" s="12">
        <v>77</v>
      </c>
      <c r="K13" s="25" t="str">
        <f t="shared" ref="K13:K44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23" t="s">
        <v>2503</v>
      </c>
      <c r="C14" s="7" t="s">
        <v>2504</v>
      </c>
      <c r="D14" s="24">
        <v>38530</v>
      </c>
      <c r="E14" s="12">
        <v>92</v>
      </c>
      <c r="F14" s="12">
        <v>92</v>
      </c>
      <c r="G14" s="12">
        <v>92</v>
      </c>
      <c r="H14" s="12">
        <v>92</v>
      </c>
      <c r="I14" s="25" t="str">
        <f t="shared" si="0"/>
        <v>Xuất sắc</v>
      </c>
      <c r="J14" s="12">
        <v>92</v>
      </c>
      <c r="K14" s="25" t="str">
        <f t="shared" si="1"/>
        <v>Xuất sắc</v>
      </c>
    </row>
    <row r="15" spans="1:11" ht="18.75" customHeight="1" x14ac:dyDescent="0.25">
      <c r="A15" s="12">
        <v>3</v>
      </c>
      <c r="B15" s="23" t="s">
        <v>2505</v>
      </c>
      <c r="C15" s="7" t="s">
        <v>2506</v>
      </c>
      <c r="D15" s="24">
        <v>38643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2">
        <v>4</v>
      </c>
      <c r="B16" s="23" t="s">
        <v>2507</v>
      </c>
      <c r="C16" s="7" t="s">
        <v>2508</v>
      </c>
      <c r="D16" s="24">
        <v>38514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2">
        <v>5</v>
      </c>
      <c r="B17" s="23" t="s">
        <v>2509</v>
      </c>
      <c r="C17" s="7" t="s">
        <v>2510</v>
      </c>
      <c r="D17" s="24">
        <v>38598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2">
        <v>6</v>
      </c>
      <c r="B18" s="23" t="s">
        <v>2511</v>
      </c>
      <c r="C18" s="7" t="s">
        <v>2512</v>
      </c>
      <c r="D18" s="24">
        <v>38663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2">
        <v>7</v>
      </c>
      <c r="B19" s="23" t="s">
        <v>2513</v>
      </c>
      <c r="C19" s="7" t="s">
        <v>1826</v>
      </c>
      <c r="D19" s="24">
        <v>38514</v>
      </c>
      <c r="E19" s="12">
        <v>80</v>
      </c>
      <c r="F19" s="12">
        <v>80</v>
      </c>
      <c r="G19" s="12">
        <v>80</v>
      </c>
      <c r="H19" s="12">
        <v>80</v>
      </c>
      <c r="I19" s="25" t="str">
        <f t="shared" si="0"/>
        <v>Tốt</v>
      </c>
      <c r="J19" s="12">
        <v>80</v>
      </c>
      <c r="K19" s="25" t="str">
        <f t="shared" si="1"/>
        <v>Tốt</v>
      </c>
    </row>
    <row r="20" spans="1:11" ht="18.75" customHeight="1" x14ac:dyDescent="0.25">
      <c r="A20" s="12">
        <v>8</v>
      </c>
      <c r="B20" s="23" t="s">
        <v>2514</v>
      </c>
      <c r="C20" s="7" t="s">
        <v>698</v>
      </c>
      <c r="D20" s="24">
        <v>38560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2">
        <v>9</v>
      </c>
      <c r="B21" s="23" t="s">
        <v>2515</v>
      </c>
      <c r="C21" s="7" t="s">
        <v>2516</v>
      </c>
      <c r="D21" s="24">
        <v>38373</v>
      </c>
      <c r="E21" s="12">
        <v>82</v>
      </c>
      <c r="F21" s="12">
        <v>82</v>
      </c>
      <c r="G21" s="12">
        <v>82</v>
      </c>
      <c r="H21" s="12">
        <v>82</v>
      </c>
      <c r="I21" s="25" t="str">
        <f t="shared" si="0"/>
        <v>Tốt</v>
      </c>
      <c r="J21" s="12">
        <v>82</v>
      </c>
      <c r="K21" s="25" t="str">
        <f t="shared" si="1"/>
        <v>Tốt</v>
      </c>
    </row>
    <row r="22" spans="1:11" ht="18.75" customHeight="1" x14ac:dyDescent="0.25">
      <c r="A22" s="12">
        <v>10</v>
      </c>
      <c r="B22" s="23" t="s">
        <v>2517</v>
      </c>
      <c r="C22" s="7" t="s">
        <v>2518</v>
      </c>
      <c r="D22" s="24">
        <v>38428</v>
      </c>
      <c r="E22" s="12">
        <v>80</v>
      </c>
      <c r="F22" s="12">
        <v>80</v>
      </c>
      <c r="G22" s="12">
        <v>80</v>
      </c>
      <c r="H22" s="12">
        <v>80</v>
      </c>
      <c r="I22" s="25" t="str">
        <f t="shared" si="0"/>
        <v>Tốt</v>
      </c>
      <c r="J22" s="12">
        <v>80</v>
      </c>
      <c r="K22" s="25" t="str">
        <f t="shared" si="1"/>
        <v>Tốt</v>
      </c>
    </row>
    <row r="23" spans="1:11" ht="18.75" customHeight="1" x14ac:dyDescent="0.25">
      <c r="A23" s="12">
        <v>11</v>
      </c>
      <c r="B23" s="23" t="s">
        <v>2519</v>
      </c>
      <c r="C23" s="7" t="s">
        <v>1773</v>
      </c>
      <c r="D23" s="24">
        <v>38583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2">
        <v>12</v>
      </c>
      <c r="B24" s="23" t="s">
        <v>2520</v>
      </c>
      <c r="C24" s="7" t="s">
        <v>2521</v>
      </c>
      <c r="D24" s="24">
        <v>38483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2">
        <v>13</v>
      </c>
      <c r="B25" s="23" t="s">
        <v>2522</v>
      </c>
      <c r="C25" s="7" t="s">
        <v>2523</v>
      </c>
      <c r="D25" s="24">
        <v>38496</v>
      </c>
      <c r="E25" s="12">
        <v>80</v>
      </c>
      <c r="F25" s="12">
        <v>80</v>
      </c>
      <c r="G25" s="12">
        <v>80</v>
      </c>
      <c r="H25" s="12">
        <v>80</v>
      </c>
      <c r="I25" s="25" t="str">
        <f t="shared" si="0"/>
        <v>Tốt</v>
      </c>
      <c r="J25" s="12">
        <v>80</v>
      </c>
      <c r="K25" s="25" t="str">
        <f t="shared" si="1"/>
        <v>Tốt</v>
      </c>
    </row>
    <row r="26" spans="1:11" ht="18.75" customHeight="1" x14ac:dyDescent="0.25">
      <c r="A26" s="12">
        <v>14</v>
      </c>
      <c r="B26" s="23" t="s">
        <v>2524</v>
      </c>
      <c r="C26" s="7" t="s">
        <v>2525</v>
      </c>
      <c r="D26" s="24">
        <v>38689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2">
        <v>15</v>
      </c>
      <c r="B27" s="23" t="s">
        <v>2526</v>
      </c>
      <c r="C27" s="7" t="s">
        <v>2527</v>
      </c>
      <c r="D27" s="24">
        <v>38446</v>
      </c>
      <c r="E27" s="12">
        <v>80</v>
      </c>
      <c r="F27" s="12">
        <v>80</v>
      </c>
      <c r="G27" s="12">
        <v>80</v>
      </c>
      <c r="H27" s="12">
        <v>80</v>
      </c>
      <c r="I27" s="25" t="str">
        <f t="shared" si="0"/>
        <v>Tốt</v>
      </c>
      <c r="J27" s="12">
        <v>80</v>
      </c>
      <c r="K27" s="25" t="str">
        <f t="shared" si="1"/>
        <v>Tốt</v>
      </c>
    </row>
    <row r="28" spans="1:11" ht="18.75" customHeight="1" x14ac:dyDescent="0.25">
      <c r="A28" s="12">
        <v>16</v>
      </c>
      <c r="B28" s="23" t="s">
        <v>2528</v>
      </c>
      <c r="C28" s="7" t="s">
        <v>1115</v>
      </c>
      <c r="D28" s="24">
        <v>38403</v>
      </c>
      <c r="E28" s="12">
        <v>80</v>
      </c>
      <c r="F28" s="12">
        <v>80</v>
      </c>
      <c r="G28" s="12">
        <v>80</v>
      </c>
      <c r="H28" s="12">
        <v>80</v>
      </c>
      <c r="I28" s="25" t="str">
        <f t="shared" si="0"/>
        <v>Tốt</v>
      </c>
      <c r="J28" s="12">
        <v>80</v>
      </c>
      <c r="K28" s="25" t="str">
        <f t="shared" si="1"/>
        <v>Tốt</v>
      </c>
    </row>
    <row r="29" spans="1:11" ht="18.75" customHeight="1" x14ac:dyDescent="0.25">
      <c r="A29" s="12">
        <v>17</v>
      </c>
      <c r="B29" s="23" t="s">
        <v>2529</v>
      </c>
      <c r="C29" s="7" t="s">
        <v>2530</v>
      </c>
      <c r="D29" s="24">
        <v>38364</v>
      </c>
      <c r="E29" s="12">
        <v>82</v>
      </c>
      <c r="F29" s="12">
        <v>82</v>
      </c>
      <c r="G29" s="12">
        <v>82</v>
      </c>
      <c r="H29" s="12">
        <v>82</v>
      </c>
      <c r="I29" s="25" t="str">
        <f t="shared" si="0"/>
        <v>Tốt</v>
      </c>
      <c r="J29" s="12">
        <v>82</v>
      </c>
      <c r="K29" s="25" t="str">
        <f t="shared" si="1"/>
        <v>Tốt</v>
      </c>
    </row>
    <row r="30" spans="1:11" ht="18.75" customHeight="1" x14ac:dyDescent="0.25">
      <c r="A30" s="12">
        <v>18</v>
      </c>
      <c r="B30" s="23" t="s">
        <v>2531</v>
      </c>
      <c r="C30" s="7" t="s">
        <v>2532</v>
      </c>
      <c r="D30" s="24">
        <v>38391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2">
        <v>19</v>
      </c>
      <c r="B31" s="23" t="s">
        <v>2533</v>
      </c>
      <c r="C31" s="7" t="s">
        <v>2534</v>
      </c>
      <c r="D31" s="24">
        <v>38511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2">
        <v>20</v>
      </c>
      <c r="B32" s="23" t="s">
        <v>2535</v>
      </c>
      <c r="C32" s="7" t="s">
        <v>2536</v>
      </c>
      <c r="D32" s="24">
        <v>38421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2">
        <v>21</v>
      </c>
      <c r="B33" s="23" t="s">
        <v>2537</v>
      </c>
      <c r="C33" s="7" t="s">
        <v>2538</v>
      </c>
      <c r="D33" s="24">
        <v>38597</v>
      </c>
      <c r="E33" s="12">
        <v>77</v>
      </c>
      <c r="F33" s="12">
        <v>77</v>
      </c>
      <c r="G33" s="12">
        <v>77</v>
      </c>
      <c r="H33" s="12">
        <v>77</v>
      </c>
      <c r="I33" s="25" t="str">
        <f t="shared" si="0"/>
        <v>Khá</v>
      </c>
      <c r="J33" s="12">
        <v>77</v>
      </c>
      <c r="K33" s="25" t="str">
        <f t="shared" si="1"/>
        <v>Khá</v>
      </c>
    </row>
    <row r="34" spans="1:11" ht="18.75" customHeight="1" x14ac:dyDescent="0.25">
      <c r="A34" s="12">
        <v>22</v>
      </c>
      <c r="B34" s="23" t="s">
        <v>2539</v>
      </c>
      <c r="C34" s="7" t="s">
        <v>2540</v>
      </c>
      <c r="D34" s="24">
        <v>38370</v>
      </c>
      <c r="E34" s="12">
        <v>80</v>
      </c>
      <c r="F34" s="12">
        <v>80</v>
      </c>
      <c r="G34" s="12">
        <v>80</v>
      </c>
      <c r="H34" s="12">
        <v>80</v>
      </c>
      <c r="I34" s="25" t="str">
        <f t="shared" si="0"/>
        <v>Tốt</v>
      </c>
      <c r="J34" s="12">
        <v>80</v>
      </c>
      <c r="K34" s="25" t="str">
        <f t="shared" si="1"/>
        <v>Tốt</v>
      </c>
    </row>
    <row r="35" spans="1:11" ht="18.75" customHeight="1" x14ac:dyDescent="0.25">
      <c r="A35" s="12">
        <v>23</v>
      </c>
      <c r="B35" s="23" t="s">
        <v>2541</v>
      </c>
      <c r="C35" s="7" t="s">
        <v>2542</v>
      </c>
      <c r="D35" s="24">
        <v>38586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2">
        <v>24</v>
      </c>
      <c r="B36" s="23" t="s">
        <v>2543</v>
      </c>
      <c r="C36" s="7" t="s">
        <v>2544</v>
      </c>
      <c r="D36" s="24">
        <v>38394</v>
      </c>
      <c r="E36" s="12">
        <v>80</v>
      </c>
      <c r="F36" s="12">
        <v>80</v>
      </c>
      <c r="G36" s="12">
        <v>80</v>
      </c>
      <c r="H36" s="12">
        <v>80</v>
      </c>
      <c r="I36" s="25" t="str">
        <f t="shared" si="0"/>
        <v>Tốt</v>
      </c>
      <c r="J36" s="12">
        <v>80</v>
      </c>
      <c r="K36" s="25" t="str">
        <f t="shared" si="1"/>
        <v>Tốt</v>
      </c>
    </row>
    <row r="37" spans="1:11" ht="18.75" customHeight="1" x14ac:dyDescent="0.25">
      <c r="A37" s="12">
        <v>25</v>
      </c>
      <c r="B37" s="23" t="s">
        <v>2545</v>
      </c>
      <c r="C37" s="7" t="s">
        <v>1282</v>
      </c>
      <c r="D37" s="24">
        <v>38578</v>
      </c>
      <c r="E37" s="12">
        <v>92</v>
      </c>
      <c r="F37" s="12">
        <v>92</v>
      </c>
      <c r="G37" s="12">
        <v>92</v>
      </c>
      <c r="H37" s="12">
        <v>92</v>
      </c>
      <c r="I37" s="25" t="str">
        <f t="shared" si="0"/>
        <v>Xuất sắc</v>
      </c>
      <c r="J37" s="12">
        <v>92</v>
      </c>
      <c r="K37" s="25" t="str">
        <f t="shared" si="1"/>
        <v>Xuất sắc</v>
      </c>
    </row>
    <row r="38" spans="1:11" ht="18.75" customHeight="1" x14ac:dyDescent="0.25">
      <c r="A38" s="12">
        <v>26</v>
      </c>
      <c r="B38" s="23" t="s">
        <v>2546</v>
      </c>
      <c r="C38" s="7" t="s">
        <v>2547</v>
      </c>
      <c r="D38" s="24">
        <v>38652</v>
      </c>
      <c r="E38" s="12">
        <v>96</v>
      </c>
      <c r="F38" s="12">
        <v>96</v>
      </c>
      <c r="G38" s="12">
        <v>96</v>
      </c>
      <c r="H38" s="12">
        <v>96</v>
      </c>
      <c r="I38" s="25" t="str">
        <f t="shared" si="0"/>
        <v>Xuất sắc</v>
      </c>
      <c r="J38" s="12">
        <v>96</v>
      </c>
      <c r="K38" s="25" t="str">
        <f t="shared" si="1"/>
        <v>Xuất sắc</v>
      </c>
    </row>
    <row r="39" spans="1:11" ht="18.75" customHeight="1" x14ac:dyDescent="0.25">
      <c r="A39" s="12">
        <v>27</v>
      </c>
      <c r="B39" s="23" t="s">
        <v>2548</v>
      </c>
      <c r="C39" s="7" t="s">
        <v>2549</v>
      </c>
      <c r="D39" s="24">
        <v>38450</v>
      </c>
      <c r="E39" s="12">
        <v>80</v>
      </c>
      <c r="F39" s="12">
        <v>77</v>
      </c>
      <c r="G39" s="12">
        <v>77</v>
      </c>
      <c r="H39" s="12">
        <v>77</v>
      </c>
      <c r="I39" s="25" t="str">
        <f t="shared" si="0"/>
        <v>Khá</v>
      </c>
      <c r="J39" s="12">
        <v>77</v>
      </c>
      <c r="K39" s="25" t="str">
        <f t="shared" si="1"/>
        <v>Khá</v>
      </c>
    </row>
    <row r="40" spans="1:11" ht="18.75" customHeight="1" x14ac:dyDescent="0.25">
      <c r="A40" s="12">
        <v>28</v>
      </c>
      <c r="B40" s="23" t="s">
        <v>2550</v>
      </c>
      <c r="C40" s="7" t="s">
        <v>2551</v>
      </c>
      <c r="D40" s="24">
        <v>38479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2">
        <v>29</v>
      </c>
      <c r="B41" s="23" t="s">
        <v>2552</v>
      </c>
      <c r="C41" s="7" t="s">
        <v>2553</v>
      </c>
      <c r="D41" s="24">
        <v>38631</v>
      </c>
      <c r="E41" s="12">
        <v>80</v>
      </c>
      <c r="F41" s="12">
        <v>80</v>
      </c>
      <c r="G41" s="12">
        <v>80</v>
      </c>
      <c r="H41" s="12">
        <v>80</v>
      </c>
      <c r="I41" s="25" t="str">
        <f t="shared" si="0"/>
        <v>Tốt</v>
      </c>
      <c r="J41" s="12">
        <v>80</v>
      </c>
      <c r="K41" s="25" t="str">
        <f t="shared" si="1"/>
        <v>Tốt</v>
      </c>
    </row>
    <row r="42" spans="1:11" ht="18.75" customHeight="1" x14ac:dyDescent="0.25">
      <c r="A42" s="12">
        <v>30</v>
      </c>
      <c r="B42" s="23" t="s">
        <v>2554</v>
      </c>
      <c r="C42" s="7" t="s">
        <v>2555</v>
      </c>
      <c r="D42" s="24">
        <v>38615</v>
      </c>
      <c r="E42" s="12">
        <v>96</v>
      </c>
      <c r="F42" s="12">
        <v>96</v>
      </c>
      <c r="G42" s="12">
        <v>96</v>
      </c>
      <c r="H42" s="12">
        <v>96</v>
      </c>
      <c r="I42" s="25" t="str">
        <f t="shared" si="0"/>
        <v>Xuất sắc</v>
      </c>
      <c r="J42" s="12">
        <v>96</v>
      </c>
      <c r="K42" s="25" t="str">
        <f t="shared" si="1"/>
        <v>Xuất sắc</v>
      </c>
    </row>
    <row r="43" spans="1:11" ht="18.75" customHeight="1" x14ac:dyDescent="0.25">
      <c r="A43" s="12">
        <v>31</v>
      </c>
      <c r="B43" s="23" t="s">
        <v>2556</v>
      </c>
      <c r="C43" s="7" t="s">
        <v>2557</v>
      </c>
      <c r="D43" s="24">
        <v>38657</v>
      </c>
      <c r="E43" s="12">
        <v>90</v>
      </c>
      <c r="F43" s="12">
        <v>85</v>
      </c>
      <c r="G43" s="12">
        <v>85</v>
      </c>
      <c r="H43" s="12">
        <v>85</v>
      </c>
      <c r="I43" s="25" t="str">
        <f t="shared" si="0"/>
        <v>Tốt</v>
      </c>
      <c r="J43" s="12">
        <v>85</v>
      </c>
      <c r="K43" s="25" t="str">
        <f t="shared" si="1"/>
        <v>Tốt</v>
      </c>
    </row>
    <row r="44" spans="1:11" ht="18.75" customHeight="1" x14ac:dyDescent="0.25">
      <c r="A44" s="12">
        <v>32</v>
      </c>
      <c r="B44" s="23" t="s">
        <v>2558</v>
      </c>
      <c r="C44" s="7" t="s">
        <v>2559</v>
      </c>
      <c r="D44" s="24">
        <v>38534</v>
      </c>
      <c r="E44" s="12">
        <v>90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2">
        <v>33</v>
      </c>
      <c r="B45" s="23" t="s">
        <v>2560</v>
      </c>
      <c r="C45" s="7" t="s">
        <v>2561</v>
      </c>
      <c r="D45" s="24">
        <v>38400</v>
      </c>
      <c r="E45" s="12">
        <v>80</v>
      </c>
      <c r="F45" s="12">
        <v>80</v>
      </c>
      <c r="G45" s="12">
        <v>80</v>
      </c>
      <c r="H45" s="12">
        <v>80</v>
      </c>
      <c r="I45" s="25" t="str">
        <f t="shared" ref="I45:I76" si="2">IF(H45&gt;=90,"Xuất sắc",IF(H45&gt;=80,"Tốt", IF(H45&gt;=65,"Khá",IF(H45&gt;=50,"Trung bình", IF(H45&gt;=35, "Yếu", "Kém")))))</f>
        <v>Tốt</v>
      </c>
      <c r="J45" s="12">
        <v>80</v>
      </c>
      <c r="K45" s="25" t="str">
        <f t="shared" ref="K45:K76" si="3">IF(J45&gt;=90,"Xuất sắc",IF(J45&gt;=80,"Tốt", IF(J45&gt;=65,"Khá",IF(J45&gt;=50,"Trung bình", IF(J45&gt;=35, "Yếu", "Kém")))))</f>
        <v>Tốt</v>
      </c>
    </row>
    <row r="46" spans="1:11" ht="18.75" customHeight="1" x14ac:dyDescent="0.25">
      <c r="A46" s="12">
        <v>34</v>
      </c>
      <c r="B46" s="23" t="s">
        <v>2562</v>
      </c>
      <c r="C46" s="7" t="s">
        <v>2563</v>
      </c>
      <c r="D46" s="24">
        <v>38608</v>
      </c>
      <c r="E46" s="12">
        <v>67</v>
      </c>
      <c r="F46" s="12">
        <v>77</v>
      </c>
      <c r="G46" s="12">
        <v>77</v>
      </c>
      <c r="H46" s="12">
        <v>77</v>
      </c>
      <c r="I46" s="25" t="str">
        <f t="shared" si="2"/>
        <v>Khá</v>
      </c>
      <c r="J46" s="12">
        <v>77</v>
      </c>
      <c r="K46" s="25" t="str">
        <f t="shared" si="3"/>
        <v>Khá</v>
      </c>
    </row>
    <row r="47" spans="1:11" ht="18.75" customHeight="1" x14ac:dyDescent="0.25">
      <c r="A47" s="12">
        <v>35</v>
      </c>
      <c r="B47" s="23" t="s">
        <v>2564</v>
      </c>
      <c r="C47" s="7" t="s">
        <v>2565</v>
      </c>
      <c r="D47" s="24">
        <v>38576</v>
      </c>
      <c r="E47" s="12">
        <v>80</v>
      </c>
      <c r="F47" s="12">
        <v>80</v>
      </c>
      <c r="G47" s="12">
        <v>80</v>
      </c>
      <c r="H47" s="12">
        <v>80</v>
      </c>
      <c r="I47" s="25" t="str">
        <f t="shared" si="2"/>
        <v>Tốt</v>
      </c>
      <c r="J47" s="12">
        <v>80</v>
      </c>
      <c r="K47" s="25" t="str">
        <f t="shared" si="3"/>
        <v>Tốt</v>
      </c>
    </row>
    <row r="48" spans="1:11" ht="18.75" customHeight="1" x14ac:dyDescent="0.25">
      <c r="A48" s="12">
        <v>36</v>
      </c>
      <c r="B48" s="23" t="s">
        <v>2566</v>
      </c>
      <c r="C48" s="7" t="s">
        <v>2567</v>
      </c>
      <c r="D48" s="24">
        <v>38646</v>
      </c>
      <c r="E48" s="12">
        <v>70</v>
      </c>
      <c r="F48" s="12">
        <v>70</v>
      </c>
      <c r="G48" s="12">
        <v>70</v>
      </c>
      <c r="H48" s="12">
        <v>70</v>
      </c>
      <c r="I48" s="25" t="str">
        <f t="shared" si="2"/>
        <v>Khá</v>
      </c>
      <c r="J48" s="12">
        <v>70</v>
      </c>
      <c r="K48" s="25" t="str">
        <f t="shared" si="3"/>
        <v>Khá</v>
      </c>
    </row>
    <row r="49" spans="1:11" ht="18.75" customHeight="1" x14ac:dyDescent="0.25">
      <c r="A49" s="12">
        <v>37</v>
      </c>
      <c r="B49" s="23" t="s">
        <v>2568</v>
      </c>
      <c r="C49" s="7" t="s">
        <v>2569</v>
      </c>
      <c r="D49" s="24">
        <v>38656</v>
      </c>
      <c r="E49" s="12">
        <v>90</v>
      </c>
      <c r="F49" s="12">
        <v>90</v>
      </c>
      <c r="G49" s="12">
        <v>90</v>
      </c>
      <c r="H49" s="12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2">
        <v>38</v>
      </c>
      <c r="B50" s="23" t="s">
        <v>2570</v>
      </c>
      <c r="C50" s="7" t="s">
        <v>2571</v>
      </c>
      <c r="D50" s="24">
        <v>38618</v>
      </c>
      <c r="E50" s="12">
        <v>79</v>
      </c>
      <c r="F50" s="12">
        <v>79</v>
      </c>
      <c r="G50" s="12">
        <v>79</v>
      </c>
      <c r="H50" s="12">
        <v>79</v>
      </c>
      <c r="I50" s="25" t="str">
        <f t="shared" si="2"/>
        <v>Khá</v>
      </c>
      <c r="J50" s="12">
        <v>79</v>
      </c>
      <c r="K50" s="25" t="str">
        <f t="shared" si="3"/>
        <v>Khá</v>
      </c>
    </row>
    <row r="51" spans="1:11" ht="18.75" customHeight="1" x14ac:dyDescent="0.25">
      <c r="A51" s="12">
        <v>39</v>
      </c>
      <c r="B51" s="23" t="s">
        <v>2572</v>
      </c>
      <c r="C51" s="7" t="s">
        <v>790</v>
      </c>
      <c r="D51" s="24">
        <v>38616</v>
      </c>
      <c r="E51" s="12">
        <v>80</v>
      </c>
      <c r="F51" s="12">
        <v>80</v>
      </c>
      <c r="G51" s="12">
        <v>80</v>
      </c>
      <c r="H51" s="12">
        <v>80</v>
      </c>
      <c r="I51" s="25" t="str">
        <f t="shared" si="2"/>
        <v>Tốt</v>
      </c>
      <c r="J51" s="12">
        <v>80</v>
      </c>
      <c r="K51" s="25" t="str">
        <f t="shared" si="3"/>
        <v>Tốt</v>
      </c>
    </row>
    <row r="52" spans="1:11" ht="18.75" customHeight="1" x14ac:dyDescent="0.25">
      <c r="A52" s="12">
        <v>40</v>
      </c>
      <c r="B52" s="23" t="s">
        <v>2573</v>
      </c>
      <c r="C52" s="7" t="s">
        <v>720</v>
      </c>
      <c r="D52" s="24">
        <v>38622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2"/>
        <v>Tốt</v>
      </c>
      <c r="J52" s="12">
        <v>80</v>
      </c>
      <c r="K52" s="25" t="str">
        <f t="shared" si="3"/>
        <v>Tốt</v>
      </c>
    </row>
    <row r="53" spans="1:11" ht="18.75" customHeight="1" x14ac:dyDescent="0.25">
      <c r="A53" s="12">
        <v>41</v>
      </c>
      <c r="B53" s="23" t="s">
        <v>2626</v>
      </c>
      <c r="C53" s="7" t="s">
        <v>2627</v>
      </c>
      <c r="D53" s="24">
        <v>38642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2"/>
        <v>Xuất sắc</v>
      </c>
      <c r="J53" s="12">
        <v>90</v>
      </c>
      <c r="K53" s="25" t="str">
        <f t="shared" si="3"/>
        <v>Xuất sắc</v>
      </c>
    </row>
    <row r="54" spans="1:11" ht="18.75" customHeight="1" x14ac:dyDescent="0.25">
      <c r="A54" s="12">
        <v>42</v>
      </c>
      <c r="B54" s="23" t="s">
        <v>2499</v>
      </c>
      <c r="C54" s="7" t="s">
        <v>2500</v>
      </c>
      <c r="D54" s="24">
        <v>38483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2">
        <v>43</v>
      </c>
      <c r="B55" s="23" t="s">
        <v>2574</v>
      </c>
      <c r="C55" s="7" t="s">
        <v>2575</v>
      </c>
      <c r="D55" s="24">
        <v>38361</v>
      </c>
      <c r="E55" s="12">
        <v>85</v>
      </c>
      <c r="F55" s="12">
        <v>80</v>
      </c>
      <c r="G55" s="12">
        <v>80</v>
      </c>
      <c r="H55" s="12">
        <v>80</v>
      </c>
      <c r="I55" s="25" t="str">
        <f t="shared" si="2"/>
        <v>Tốt</v>
      </c>
      <c r="J55" s="12">
        <v>80</v>
      </c>
      <c r="K55" s="25" t="str">
        <f t="shared" si="3"/>
        <v>Tốt</v>
      </c>
    </row>
    <row r="56" spans="1:11" ht="18.75" customHeight="1" x14ac:dyDescent="0.25">
      <c r="A56" s="12">
        <v>44</v>
      </c>
      <c r="B56" s="23" t="s">
        <v>2576</v>
      </c>
      <c r="C56" s="7" t="s">
        <v>213</v>
      </c>
      <c r="D56" s="24">
        <v>38688</v>
      </c>
      <c r="E56" s="12">
        <v>92</v>
      </c>
      <c r="F56" s="12">
        <v>92</v>
      </c>
      <c r="G56" s="12">
        <v>92</v>
      </c>
      <c r="H56" s="12">
        <v>92</v>
      </c>
      <c r="I56" s="25" t="str">
        <f t="shared" si="2"/>
        <v>Xuất sắc</v>
      </c>
      <c r="J56" s="12">
        <v>92</v>
      </c>
      <c r="K56" s="25" t="str">
        <f t="shared" si="3"/>
        <v>Xuất sắc</v>
      </c>
    </row>
    <row r="57" spans="1:11" ht="18.75" customHeight="1" x14ac:dyDescent="0.25">
      <c r="A57" s="12">
        <v>45</v>
      </c>
      <c r="B57" s="23" t="s">
        <v>2577</v>
      </c>
      <c r="C57" s="7" t="s">
        <v>2578</v>
      </c>
      <c r="D57" s="24">
        <v>38361</v>
      </c>
      <c r="E57" s="12">
        <v>90</v>
      </c>
      <c r="F57" s="12">
        <v>90</v>
      </c>
      <c r="G57" s="12">
        <v>90</v>
      </c>
      <c r="H57" s="12">
        <v>90</v>
      </c>
      <c r="I57" s="25" t="str">
        <f t="shared" si="2"/>
        <v>Xuất sắc</v>
      </c>
      <c r="J57" s="12">
        <v>90</v>
      </c>
      <c r="K57" s="25" t="str">
        <f t="shared" si="3"/>
        <v>Xuất sắc</v>
      </c>
    </row>
    <row r="58" spans="1:11" ht="18.75" customHeight="1" x14ac:dyDescent="0.25">
      <c r="A58" s="12">
        <v>46</v>
      </c>
      <c r="B58" s="23" t="s">
        <v>2579</v>
      </c>
      <c r="C58" s="7" t="s">
        <v>2580</v>
      </c>
      <c r="D58" s="24">
        <v>38559</v>
      </c>
      <c r="E58" s="12">
        <v>80</v>
      </c>
      <c r="F58" s="12">
        <v>80</v>
      </c>
      <c r="G58" s="12">
        <v>80</v>
      </c>
      <c r="H58" s="12">
        <v>80</v>
      </c>
      <c r="I58" s="25" t="str">
        <f t="shared" si="2"/>
        <v>Tốt</v>
      </c>
      <c r="J58" s="12">
        <v>80</v>
      </c>
      <c r="K58" s="25" t="str">
        <f t="shared" si="3"/>
        <v>Tốt</v>
      </c>
    </row>
    <row r="59" spans="1:11" ht="18.75" customHeight="1" x14ac:dyDescent="0.25">
      <c r="A59" s="12">
        <v>47</v>
      </c>
      <c r="B59" s="23" t="s">
        <v>2581</v>
      </c>
      <c r="C59" s="7" t="s">
        <v>2582</v>
      </c>
      <c r="D59" s="24">
        <v>38628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2"/>
        <v>Xuất sắc</v>
      </c>
      <c r="J59" s="12">
        <v>90</v>
      </c>
      <c r="K59" s="25" t="str">
        <f t="shared" si="3"/>
        <v>Xuất sắc</v>
      </c>
    </row>
    <row r="60" spans="1:11" ht="18.75" customHeight="1" x14ac:dyDescent="0.25">
      <c r="A60" s="12">
        <v>48</v>
      </c>
      <c r="B60" s="23" t="s">
        <v>2583</v>
      </c>
      <c r="C60" s="7" t="s">
        <v>2584</v>
      </c>
      <c r="D60" s="24">
        <v>38424</v>
      </c>
      <c r="E60" s="12">
        <v>90</v>
      </c>
      <c r="F60" s="12">
        <v>90</v>
      </c>
      <c r="G60" s="12">
        <v>90</v>
      </c>
      <c r="H60" s="12">
        <v>90</v>
      </c>
      <c r="I60" s="25" t="str">
        <f t="shared" si="2"/>
        <v>Xuất sắc</v>
      </c>
      <c r="J60" s="12">
        <v>90</v>
      </c>
      <c r="K60" s="25" t="str">
        <f t="shared" si="3"/>
        <v>Xuất sắc</v>
      </c>
    </row>
    <row r="61" spans="1:11" ht="18.75" customHeight="1" x14ac:dyDescent="0.25">
      <c r="A61" s="12">
        <v>49</v>
      </c>
      <c r="B61" s="23" t="s">
        <v>2585</v>
      </c>
      <c r="C61" s="7" t="s">
        <v>2586</v>
      </c>
      <c r="D61" s="24">
        <v>38697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2"/>
        <v>Xuất sắc</v>
      </c>
      <c r="J61" s="12">
        <v>90</v>
      </c>
      <c r="K61" s="25" t="str">
        <f t="shared" si="3"/>
        <v>Xuất sắc</v>
      </c>
    </row>
    <row r="62" spans="1:11" ht="18.75" customHeight="1" x14ac:dyDescent="0.25">
      <c r="A62" s="12">
        <v>50</v>
      </c>
      <c r="B62" s="23" t="s">
        <v>2587</v>
      </c>
      <c r="C62" s="7" t="s">
        <v>2588</v>
      </c>
      <c r="D62" s="24">
        <v>38685</v>
      </c>
      <c r="E62" s="12">
        <v>80</v>
      </c>
      <c r="F62" s="12">
        <v>80</v>
      </c>
      <c r="G62" s="12">
        <v>80</v>
      </c>
      <c r="H62" s="12">
        <v>80</v>
      </c>
      <c r="I62" s="25" t="str">
        <f t="shared" si="2"/>
        <v>Tốt</v>
      </c>
      <c r="J62" s="12">
        <v>80</v>
      </c>
      <c r="K62" s="25" t="str">
        <f t="shared" si="3"/>
        <v>Tốt</v>
      </c>
    </row>
    <row r="63" spans="1:11" ht="18.75" customHeight="1" x14ac:dyDescent="0.25">
      <c r="A63" s="12">
        <v>51</v>
      </c>
      <c r="B63" s="23" t="s">
        <v>2589</v>
      </c>
      <c r="C63" s="7" t="s">
        <v>2590</v>
      </c>
      <c r="D63" s="24">
        <v>38423</v>
      </c>
      <c r="E63" s="12">
        <v>96</v>
      </c>
      <c r="F63" s="12">
        <v>96</v>
      </c>
      <c r="G63" s="12">
        <v>96</v>
      </c>
      <c r="H63" s="12">
        <v>96</v>
      </c>
      <c r="I63" s="25" t="str">
        <f t="shared" si="2"/>
        <v>Xuất sắc</v>
      </c>
      <c r="J63" s="12">
        <v>96</v>
      </c>
      <c r="K63" s="25" t="str">
        <f t="shared" si="3"/>
        <v>Xuất sắc</v>
      </c>
    </row>
    <row r="64" spans="1:11" ht="18.75" customHeight="1" x14ac:dyDescent="0.25">
      <c r="A64" s="12">
        <v>52</v>
      </c>
      <c r="B64" s="23" t="s">
        <v>2591</v>
      </c>
      <c r="C64" s="7" t="s">
        <v>2592</v>
      </c>
      <c r="D64" s="24">
        <v>38546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2">
        <v>53</v>
      </c>
      <c r="B65" s="23" t="s">
        <v>2593</v>
      </c>
      <c r="C65" s="7" t="s">
        <v>2594</v>
      </c>
      <c r="D65" s="24">
        <v>38622</v>
      </c>
      <c r="E65" s="12">
        <v>70</v>
      </c>
      <c r="F65" s="12">
        <v>77</v>
      </c>
      <c r="G65" s="12">
        <v>77</v>
      </c>
      <c r="H65" s="12">
        <v>77</v>
      </c>
      <c r="I65" s="25" t="str">
        <f t="shared" si="2"/>
        <v>Khá</v>
      </c>
      <c r="J65" s="12">
        <v>77</v>
      </c>
      <c r="K65" s="25" t="str">
        <f t="shared" si="3"/>
        <v>Khá</v>
      </c>
    </row>
    <row r="66" spans="1:11" ht="18.75" customHeight="1" x14ac:dyDescent="0.25">
      <c r="A66" s="12">
        <v>54</v>
      </c>
      <c r="B66" s="23" t="s">
        <v>2595</v>
      </c>
      <c r="C66" s="7" t="s">
        <v>2596</v>
      </c>
      <c r="D66" s="24">
        <v>38452</v>
      </c>
      <c r="E66" s="12">
        <v>90</v>
      </c>
      <c r="F66" s="12">
        <v>90</v>
      </c>
      <c r="G66" s="12">
        <v>90</v>
      </c>
      <c r="H66" s="12">
        <v>90</v>
      </c>
      <c r="I66" s="25" t="str">
        <f t="shared" si="2"/>
        <v>Xuất sắc</v>
      </c>
      <c r="J66" s="12">
        <v>90</v>
      </c>
      <c r="K66" s="25" t="str">
        <f t="shared" si="3"/>
        <v>Xuất sắc</v>
      </c>
    </row>
    <row r="67" spans="1:11" ht="18.75" customHeight="1" x14ac:dyDescent="0.25">
      <c r="A67" s="12">
        <v>55</v>
      </c>
      <c r="B67" s="23" t="s">
        <v>2597</v>
      </c>
      <c r="C67" s="7" t="s">
        <v>2598</v>
      </c>
      <c r="D67" s="24">
        <v>38650</v>
      </c>
      <c r="E67" s="12">
        <v>80</v>
      </c>
      <c r="F67" s="12">
        <v>90</v>
      </c>
      <c r="G67" s="12">
        <v>90</v>
      </c>
      <c r="H67" s="12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2">
        <v>56</v>
      </c>
      <c r="B68" s="23" t="s">
        <v>2599</v>
      </c>
      <c r="C68" s="7" t="s">
        <v>2600</v>
      </c>
      <c r="D68" s="24">
        <v>38643</v>
      </c>
      <c r="E68" s="12">
        <v>82</v>
      </c>
      <c r="F68" s="12">
        <v>82</v>
      </c>
      <c r="G68" s="12">
        <v>82</v>
      </c>
      <c r="H68" s="12">
        <v>82</v>
      </c>
      <c r="I68" s="25" t="str">
        <f t="shared" si="2"/>
        <v>Tốt</v>
      </c>
      <c r="J68" s="12">
        <v>82</v>
      </c>
      <c r="K68" s="25" t="str">
        <f t="shared" si="3"/>
        <v>Tốt</v>
      </c>
    </row>
    <row r="69" spans="1:11" ht="18.75" customHeight="1" x14ac:dyDescent="0.25">
      <c r="A69" s="12">
        <v>57</v>
      </c>
      <c r="B69" s="23" t="s">
        <v>2601</v>
      </c>
      <c r="C69" s="7" t="s">
        <v>2602</v>
      </c>
      <c r="D69" s="24">
        <v>38356</v>
      </c>
      <c r="E69" s="12">
        <v>90</v>
      </c>
      <c r="F69" s="12">
        <v>90</v>
      </c>
      <c r="G69" s="12">
        <v>90</v>
      </c>
      <c r="H69" s="12">
        <v>90</v>
      </c>
      <c r="I69" s="25" t="str">
        <f t="shared" si="2"/>
        <v>Xuất sắc</v>
      </c>
      <c r="J69" s="12">
        <v>90</v>
      </c>
      <c r="K69" s="25" t="str">
        <f t="shared" si="3"/>
        <v>Xuất sắc</v>
      </c>
    </row>
    <row r="70" spans="1:11" ht="18.75" customHeight="1" x14ac:dyDescent="0.25">
      <c r="A70" s="12">
        <v>58</v>
      </c>
      <c r="B70" s="23" t="s">
        <v>2603</v>
      </c>
      <c r="C70" s="7" t="s">
        <v>2604</v>
      </c>
      <c r="D70" s="24">
        <v>38418</v>
      </c>
      <c r="E70" s="12">
        <v>90</v>
      </c>
      <c r="F70" s="12">
        <v>90</v>
      </c>
      <c r="G70" s="12">
        <v>90</v>
      </c>
      <c r="H70" s="12">
        <v>90</v>
      </c>
      <c r="I70" s="25" t="str">
        <f t="shared" si="2"/>
        <v>Xuất sắc</v>
      </c>
      <c r="J70" s="12">
        <v>90</v>
      </c>
      <c r="K70" s="25" t="str">
        <f t="shared" si="3"/>
        <v>Xuất sắc</v>
      </c>
    </row>
    <row r="71" spans="1:11" ht="18.75" customHeight="1" x14ac:dyDescent="0.25">
      <c r="A71" s="12">
        <v>59</v>
      </c>
      <c r="B71" s="23" t="s">
        <v>2605</v>
      </c>
      <c r="C71" s="7" t="s">
        <v>684</v>
      </c>
      <c r="D71" s="24">
        <v>38356</v>
      </c>
      <c r="E71" s="12">
        <v>96</v>
      </c>
      <c r="F71" s="12">
        <v>96</v>
      </c>
      <c r="G71" s="12">
        <v>96</v>
      </c>
      <c r="H71" s="12">
        <v>96</v>
      </c>
      <c r="I71" s="25" t="str">
        <f t="shared" si="2"/>
        <v>Xuất sắc</v>
      </c>
      <c r="J71" s="12">
        <v>96</v>
      </c>
      <c r="K71" s="25" t="str">
        <f t="shared" si="3"/>
        <v>Xuất sắc</v>
      </c>
    </row>
    <row r="72" spans="1:11" ht="18.75" customHeight="1" x14ac:dyDescent="0.25">
      <c r="A72" s="12">
        <v>60</v>
      </c>
      <c r="B72" s="23" t="s">
        <v>2606</v>
      </c>
      <c r="C72" s="7" t="s">
        <v>1161</v>
      </c>
      <c r="D72" s="24">
        <v>38405</v>
      </c>
      <c r="E72" s="12">
        <v>90</v>
      </c>
      <c r="F72" s="12">
        <v>90</v>
      </c>
      <c r="G72" s="12">
        <v>90</v>
      </c>
      <c r="H72" s="12">
        <v>90</v>
      </c>
      <c r="I72" s="25" t="str">
        <f t="shared" si="2"/>
        <v>Xuất sắc</v>
      </c>
      <c r="J72" s="12">
        <v>90</v>
      </c>
      <c r="K72" s="25" t="str">
        <f t="shared" si="3"/>
        <v>Xuất sắc</v>
      </c>
    </row>
    <row r="73" spans="1:11" ht="18.75" customHeight="1" x14ac:dyDescent="0.25">
      <c r="A73" s="12">
        <v>61</v>
      </c>
      <c r="B73" s="23" t="s">
        <v>2607</v>
      </c>
      <c r="C73" s="7" t="s">
        <v>2608</v>
      </c>
      <c r="D73" s="24">
        <v>38395</v>
      </c>
      <c r="E73" s="12">
        <v>80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2">
        <v>62</v>
      </c>
      <c r="B74" s="23" t="s">
        <v>2609</v>
      </c>
      <c r="C74" s="7" t="s">
        <v>2610</v>
      </c>
      <c r="D74" s="24">
        <v>38508</v>
      </c>
      <c r="E74" s="12">
        <v>90</v>
      </c>
      <c r="F74" s="12">
        <v>90</v>
      </c>
      <c r="G74" s="12">
        <v>90</v>
      </c>
      <c r="H74" s="12">
        <v>90</v>
      </c>
      <c r="I74" s="25" t="str">
        <f t="shared" si="2"/>
        <v>Xuất sắc</v>
      </c>
      <c r="J74" s="12">
        <v>90</v>
      </c>
      <c r="K74" s="25" t="str">
        <f t="shared" si="3"/>
        <v>Xuất sắc</v>
      </c>
    </row>
    <row r="75" spans="1:11" ht="18.75" customHeight="1" x14ac:dyDescent="0.25">
      <c r="A75" s="12">
        <v>63</v>
      </c>
      <c r="B75" s="23" t="s">
        <v>2611</v>
      </c>
      <c r="C75" s="7" t="s">
        <v>2612</v>
      </c>
      <c r="D75" s="24">
        <v>38691</v>
      </c>
      <c r="E75" s="12">
        <v>82</v>
      </c>
      <c r="F75" s="12">
        <v>82</v>
      </c>
      <c r="G75" s="12">
        <v>82</v>
      </c>
      <c r="H75" s="12">
        <v>82</v>
      </c>
      <c r="I75" s="25" t="str">
        <f t="shared" si="2"/>
        <v>Tốt</v>
      </c>
      <c r="J75" s="12">
        <v>82</v>
      </c>
      <c r="K75" s="25" t="str">
        <f t="shared" si="3"/>
        <v>Tốt</v>
      </c>
    </row>
    <row r="76" spans="1:11" ht="18.75" customHeight="1" x14ac:dyDescent="0.25">
      <c r="A76" s="12">
        <v>64</v>
      </c>
      <c r="B76" s="23" t="s">
        <v>2613</v>
      </c>
      <c r="C76" s="7" t="s">
        <v>2614</v>
      </c>
      <c r="D76" s="24">
        <v>38645</v>
      </c>
      <c r="E76" s="12">
        <v>92</v>
      </c>
      <c r="F76" s="12">
        <v>92</v>
      </c>
      <c r="G76" s="12">
        <v>92</v>
      </c>
      <c r="H76" s="12">
        <v>92</v>
      </c>
      <c r="I76" s="25" t="str">
        <f t="shared" si="2"/>
        <v>Xuất sắc</v>
      </c>
      <c r="J76" s="12">
        <v>92</v>
      </c>
      <c r="K76" s="25" t="str">
        <f t="shared" si="3"/>
        <v>Xuất sắc</v>
      </c>
    </row>
    <row r="77" spans="1:11" ht="18.75" customHeight="1" x14ac:dyDescent="0.25">
      <c r="A77" s="12">
        <v>65</v>
      </c>
      <c r="B77" s="23" t="s">
        <v>2615</v>
      </c>
      <c r="C77" s="7" t="s">
        <v>2152</v>
      </c>
      <c r="D77" s="24">
        <v>38594</v>
      </c>
      <c r="E77" s="12"/>
      <c r="F77" s="12"/>
      <c r="G77" s="12"/>
      <c r="H77" s="12"/>
      <c r="I77" s="25" t="str">
        <f t="shared" ref="I77:I82" si="4">IF(H77&gt;=90,"Xuất sắc",IF(H77&gt;=80,"Tốt", IF(H77&gt;=65,"Khá",IF(H77&gt;=50,"Trung bình", IF(H77&gt;=35, "Yếu", "Kém")))))</f>
        <v>Kém</v>
      </c>
      <c r="J77" s="12"/>
      <c r="K77" s="25" t="str">
        <f t="shared" ref="K77:K82" si="5">IF(J77&gt;=90,"Xuất sắc",IF(J77&gt;=80,"Tốt", IF(J77&gt;=65,"Khá",IF(J77&gt;=50,"Trung bình", IF(J77&gt;=35, "Yếu", "Kém")))))</f>
        <v>Kém</v>
      </c>
    </row>
    <row r="78" spans="1:11" ht="18.75" customHeight="1" x14ac:dyDescent="0.25">
      <c r="A78" s="12">
        <v>66</v>
      </c>
      <c r="B78" s="23" t="s">
        <v>2616</v>
      </c>
      <c r="C78" s="7" t="s">
        <v>2617</v>
      </c>
      <c r="D78" s="24">
        <v>38374</v>
      </c>
      <c r="E78" s="12">
        <v>92</v>
      </c>
      <c r="F78" s="12">
        <v>89</v>
      </c>
      <c r="G78" s="12">
        <v>89</v>
      </c>
      <c r="H78" s="12">
        <v>89</v>
      </c>
      <c r="I78" s="25" t="str">
        <f t="shared" si="4"/>
        <v>Tốt</v>
      </c>
      <c r="J78" s="12">
        <v>89</v>
      </c>
      <c r="K78" s="25" t="str">
        <f t="shared" si="5"/>
        <v>Tốt</v>
      </c>
    </row>
    <row r="79" spans="1:11" ht="18.75" customHeight="1" x14ac:dyDescent="0.25">
      <c r="A79" s="12">
        <v>67</v>
      </c>
      <c r="B79" s="23" t="s">
        <v>2618</v>
      </c>
      <c r="C79" s="7" t="s">
        <v>2619</v>
      </c>
      <c r="D79" s="24">
        <v>38628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4"/>
        <v>Xuất sắc</v>
      </c>
      <c r="J79" s="12">
        <v>90</v>
      </c>
      <c r="K79" s="25" t="str">
        <f t="shared" si="5"/>
        <v>Xuất sắc</v>
      </c>
    </row>
    <row r="80" spans="1:11" ht="18.75" customHeight="1" x14ac:dyDescent="0.25">
      <c r="A80" s="12">
        <v>68</v>
      </c>
      <c r="B80" s="23" t="s">
        <v>2620</v>
      </c>
      <c r="C80" s="7" t="s">
        <v>2621</v>
      </c>
      <c r="D80" s="24">
        <v>38516</v>
      </c>
      <c r="E80" s="12">
        <v>90</v>
      </c>
      <c r="F80" s="12">
        <v>90</v>
      </c>
      <c r="G80" s="12">
        <v>90</v>
      </c>
      <c r="H80" s="12">
        <v>90</v>
      </c>
      <c r="I80" s="25" t="str">
        <f t="shared" si="4"/>
        <v>Xuất sắc</v>
      </c>
      <c r="J80" s="12">
        <v>90</v>
      </c>
      <c r="K80" s="25" t="str">
        <f t="shared" si="5"/>
        <v>Xuất sắc</v>
      </c>
    </row>
    <row r="81" spans="1:11" ht="18.75" customHeight="1" x14ac:dyDescent="0.25">
      <c r="A81" s="12">
        <v>69</v>
      </c>
      <c r="B81" s="23" t="s">
        <v>2622</v>
      </c>
      <c r="C81" s="7" t="s">
        <v>2623</v>
      </c>
      <c r="D81" s="24">
        <v>38410</v>
      </c>
      <c r="E81" s="12">
        <v>92</v>
      </c>
      <c r="F81" s="12">
        <v>92</v>
      </c>
      <c r="G81" s="12">
        <v>92</v>
      </c>
      <c r="H81" s="12">
        <v>92</v>
      </c>
      <c r="I81" s="25" t="str">
        <f t="shared" si="4"/>
        <v>Xuất sắc</v>
      </c>
      <c r="J81" s="12">
        <v>92</v>
      </c>
      <c r="K81" s="25" t="str">
        <f t="shared" si="5"/>
        <v>Xuất sắc</v>
      </c>
    </row>
    <row r="82" spans="1:11" ht="18.75" customHeight="1" x14ac:dyDescent="0.25">
      <c r="A82" s="12">
        <v>70</v>
      </c>
      <c r="B82" s="23" t="s">
        <v>2624</v>
      </c>
      <c r="C82" s="7" t="s">
        <v>2625</v>
      </c>
      <c r="D82" s="24">
        <v>38545</v>
      </c>
      <c r="E82" s="12">
        <v>100</v>
      </c>
      <c r="F82" s="12">
        <v>100</v>
      </c>
      <c r="G82" s="12">
        <v>100</v>
      </c>
      <c r="H82" s="12">
        <v>100</v>
      </c>
      <c r="I82" s="25" t="str">
        <f t="shared" si="4"/>
        <v>Xuất sắc</v>
      </c>
      <c r="J82" s="12">
        <v>100</v>
      </c>
      <c r="K82" s="25" t="str">
        <f t="shared" si="5"/>
        <v>Xuất sắc</v>
      </c>
    </row>
    <row r="84" spans="1:11" ht="18.75" customHeight="1" x14ac:dyDescent="0.2">
      <c r="A84" s="52" t="s">
        <v>1984</v>
      </c>
      <c r="B84" s="52"/>
      <c r="C84" s="52"/>
    </row>
  </sheetData>
  <sortState xmlns:xlrd2="http://schemas.microsoft.com/office/spreadsheetml/2017/richdata2" ref="A13:K82">
    <sortCondition ref="B13:B82"/>
  </sortState>
  <mergeCells count="16"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2">
    <cfRule type="duplicateValues" dxfId="87" priority="1"/>
    <cfRule type="duplicateValues" dxfId="86" priority="2"/>
    <cfRule type="duplicateValues" dxfId="85" priority="3"/>
    <cfRule type="duplicateValues" dxfId="84" priority="4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A67E-15D2-48D0-A871-3539FDE85C79}">
  <sheetPr codeName="Sheet24"/>
  <dimension ref="A1:K84"/>
  <sheetViews>
    <sheetView topLeftCell="A3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59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2628</v>
      </c>
      <c r="C13" s="7" t="s">
        <v>2629</v>
      </c>
      <c r="D13" s="24">
        <v>38596</v>
      </c>
      <c r="E13" s="12">
        <v>96</v>
      </c>
      <c r="F13" s="12">
        <v>96</v>
      </c>
      <c r="G13" s="12">
        <v>96</v>
      </c>
      <c r="H13" s="12">
        <v>96</v>
      </c>
      <c r="I13" s="25" t="str">
        <f t="shared" ref="I13:I76" si="0">IF(H13&gt;=90,"Xuất sắc",IF(H13&gt;=80,"Tốt", IF(H13&gt;=65,"Khá",IF(H13&gt;=50,"Trung bình", IF(H13&gt;=35, "Yếu", "Kém")))))</f>
        <v>Xuất sắc</v>
      </c>
      <c r="J13" s="12">
        <v>96</v>
      </c>
      <c r="K13" s="25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2630</v>
      </c>
      <c r="C14" s="7" t="s">
        <v>2631</v>
      </c>
      <c r="D14" s="24">
        <v>38405</v>
      </c>
      <c r="E14" s="12">
        <v>80</v>
      </c>
      <c r="F14" s="12">
        <v>80</v>
      </c>
      <c r="G14" s="12">
        <v>80</v>
      </c>
      <c r="H14" s="12">
        <v>80</v>
      </c>
      <c r="I14" s="25" t="str">
        <f t="shared" si="0"/>
        <v>Tốt</v>
      </c>
      <c r="J14" s="12">
        <v>80</v>
      </c>
      <c r="K14" s="25" t="str">
        <f t="shared" si="1"/>
        <v>Tốt</v>
      </c>
    </row>
    <row r="15" spans="1:11" ht="18.75" customHeight="1" x14ac:dyDescent="0.25">
      <c r="A15" s="16">
        <v>3</v>
      </c>
      <c r="B15" s="23" t="s">
        <v>2632</v>
      </c>
      <c r="C15" s="7" t="s">
        <v>1729</v>
      </c>
      <c r="D15" s="24">
        <v>38335</v>
      </c>
      <c r="E15" s="12">
        <v>100</v>
      </c>
      <c r="F15" s="12">
        <v>97</v>
      </c>
      <c r="G15" s="12">
        <v>97</v>
      </c>
      <c r="H15" s="12">
        <v>97</v>
      </c>
      <c r="I15" s="25" t="str">
        <f t="shared" si="0"/>
        <v>Xuất sắc</v>
      </c>
      <c r="J15" s="12">
        <v>97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2633</v>
      </c>
      <c r="C16" s="7" t="s">
        <v>2634</v>
      </c>
      <c r="D16" s="24">
        <v>38623</v>
      </c>
      <c r="E16" s="12">
        <v>86</v>
      </c>
      <c r="F16" s="12">
        <v>86</v>
      </c>
      <c r="G16" s="12">
        <v>86</v>
      </c>
      <c r="H16" s="12">
        <v>86</v>
      </c>
      <c r="I16" s="25" t="str">
        <f t="shared" si="0"/>
        <v>Tốt</v>
      </c>
      <c r="J16" s="12">
        <v>86</v>
      </c>
      <c r="K16" s="25" t="str">
        <f t="shared" si="1"/>
        <v>Tốt</v>
      </c>
    </row>
    <row r="17" spans="1:11" ht="18.75" customHeight="1" x14ac:dyDescent="0.25">
      <c r="A17" s="16">
        <v>5</v>
      </c>
      <c r="B17" s="23" t="s">
        <v>2635</v>
      </c>
      <c r="C17" s="7" t="s">
        <v>2636</v>
      </c>
      <c r="D17" s="24">
        <v>38529</v>
      </c>
      <c r="E17" s="12">
        <v>80</v>
      </c>
      <c r="F17" s="12">
        <v>80</v>
      </c>
      <c r="G17" s="12">
        <v>80</v>
      </c>
      <c r="H17" s="12">
        <v>80</v>
      </c>
      <c r="I17" s="25" t="str">
        <f t="shared" si="0"/>
        <v>Tốt</v>
      </c>
      <c r="J17" s="12">
        <v>80</v>
      </c>
      <c r="K17" s="25" t="str">
        <f t="shared" si="1"/>
        <v>Tốt</v>
      </c>
    </row>
    <row r="18" spans="1:11" ht="18.75" customHeight="1" x14ac:dyDescent="0.25">
      <c r="A18" s="16">
        <v>6</v>
      </c>
      <c r="B18" s="23" t="s">
        <v>2637</v>
      </c>
      <c r="C18" s="7" t="s">
        <v>2510</v>
      </c>
      <c r="D18" s="24">
        <v>38495</v>
      </c>
      <c r="E18" s="12">
        <v>80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2638</v>
      </c>
      <c r="C19" s="7" t="s">
        <v>2639</v>
      </c>
      <c r="D19" s="24">
        <v>38663</v>
      </c>
      <c r="E19" s="12">
        <v>100</v>
      </c>
      <c r="F19" s="12">
        <v>100</v>
      </c>
      <c r="G19" s="12">
        <v>100</v>
      </c>
      <c r="H19" s="12">
        <v>100</v>
      </c>
      <c r="I19" s="25" t="str">
        <f t="shared" si="0"/>
        <v>Xuất sắc</v>
      </c>
      <c r="J19" s="12">
        <v>100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2640</v>
      </c>
      <c r="C20" s="7" t="s">
        <v>2641</v>
      </c>
      <c r="D20" s="24">
        <v>38508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2642</v>
      </c>
      <c r="C21" s="7" t="s">
        <v>2643</v>
      </c>
      <c r="D21" s="24">
        <v>38705</v>
      </c>
      <c r="E21" s="12">
        <v>80</v>
      </c>
      <c r="F21" s="12">
        <v>80</v>
      </c>
      <c r="G21" s="12">
        <v>80</v>
      </c>
      <c r="H21" s="12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6">
        <v>10</v>
      </c>
      <c r="B22" s="23" t="s">
        <v>2644</v>
      </c>
      <c r="C22" s="7" t="s">
        <v>2645</v>
      </c>
      <c r="D22" s="24">
        <v>38373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2646</v>
      </c>
      <c r="C23" s="7" t="s">
        <v>2647</v>
      </c>
      <c r="D23" s="24">
        <v>38667</v>
      </c>
      <c r="E23" s="12">
        <v>86</v>
      </c>
      <c r="F23" s="12">
        <v>86</v>
      </c>
      <c r="G23" s="12">
        <v>86</v>
      </c>
      <c r="H23" s="12">
        <v>86</v>
      </c>
      <c r="I23" s="25" t="str">
        <f t="shared" si="0"/>
        <v>Tốt</v>
      </c>
      <c r="J23" s="12">
        <v>86</v>
      </c>
      <c r="K23" s="25" t="str">
        <f t="shared" si="1"/>
        <v>Tốt</v>
      </c>
    </row>
    <row r="24" spans="1:11" ht="18.75" customHeight="1" x14ac:dyDescent="0.25">
      <c r="A24" s="16">
        <v>12</v>
      </c>
      <c r="B24" s="23" t="s">
        <v>2648</v>
      </c>
      <c r="C24" s="7" t="s">
        <v>2649</v>
      </c>
      <c r="D24" s="24">
        <v>38588</v>
      </c>
      <c r="E24" s="12">
        <v>80</v>
      </c>
      <c r="F24" s="12">
        <v>80</v>
      </c>
      <c r="G24" s="12">
        <v>80</v>
      </c>
      <c r="H24" s="12">
        <v>80</v>
      </c>
      <c r="I24" s="25" t="str">
        <f t="shared" si="0"/>
        <v>Tốt</v>
      </c>
      <c r="J24" s="12">
        <v>80</v>
      </c>
      <c r="K24" s="25" t="str">
        <f t="shared" si="1"/>
        <v>Tốt</v>
      </c>
    </row>
    <row r="25" spans="1:11" ht="18.75" customHeight="1" x14ac:dyDescent="0.25">
      <c r="A25" s="16">
        <v>13</v>
      </c>
      <c r="B25" s="23" t="s">
        <v>2650</v>
      </c>
      <c r="C25" s="7" t="s">
        <v>2651</v>
      </c>
      <c r="D25" s="24">
        <v>38488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2652</v>
      </c>
      <c r="C26" s="7" t="s">
        <v>2653</v>
      </c>
      <c r="D26" s="24">
        <v>38393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2654</v>
      </c>
      <c r="C27" s="7" t="s">
        <v>2655</v>
      </c>
      <c r="D27" s="24">
        <v>38562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2656</v>
      </c>
      <c r="C28" s="7" t="s">
        <v>2657</v>
      </c>
      <c r="D28" s="24">
        <v>38444</v>
      </c>
      <c r="E28" s="12">
        <v>80</v>
      </c>
      <c r="F28" s="12">
        <v>80</v>
      </c>
      <c r="G28" s="12">
        <v>80</v>
      </c>
      <c r="H28" s="12">
        <v>80</v>
      </c>
      <c r="I28" s="25" t="str">
        <f t="shared" si="0"/>
        <v>Tốt</v>
      </c>
      <c r="J28" s="12">
        <v>80</v>
      </c>
      <c r="K28" s="25" t="str">
        <f t="shared" si="1"/>
        <v>Tốt</v>
      </c>
    </row>
    <row r="29" spans="1:11" ht="18.75" customHeight="1" x14ac:dyDescent="0.25">
      <c r="A29" s="16">
        <v>17</v>
      </c>
      <c r="B29" s="23" t="s">
        <v>2658</v>
      </c>
      <c r="C29" s="7" t="s">
        <v>2659</v>
      </c>
      <c r="D29" s="24">
        <v>38396</v>
      </c>
      <c r="E29" s="12">
        <v>82</v>
      </c>
      <c r="F29" s="12">
        <v>82</v>
      </c>
      <c r="G29" s="12">
        <v>82</v>
      </c>
      <c r="H29" s="12">
        <v>82</v>
      </c>
      <c r="I29" s="25" t="str">
        <f t="shared" si="0"/>
        <v>Tốt</v>
      </c>
      <c r="J29" s="12">
        <v>82</v>
      </c>
      <c r="K29" s="25" t="str">
        <f t="shared" si="1"/>
        <v>Tốt</v>
      </c>
    </row>
    <row r="30" spans="1:11" ht="18.75" customHeight="1" x14ac:dyDescent="0.25">
      <c r="A30" s="16">
        <v>18</v>
      </c>
      <c r="B30" s="23" t="s">
        <v>2660</v>
      </c>
      <c r="C30" s="7" t="s">
        <v>442</v>
      </c>
      <c r="D30" s="24">
        <v>38537</v>
      </c>
      <c r="E30" s="12">
        <v>80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3" t="s">
        <v>2661</v>
      </c>
      <c r="C31" s="7" t="s">
        <v>2662</v>
      </c>
      <c r="D31" s="24">
        <v>38441</v>
      </c>
      <c r="E31" s="12">
        <v>80</v>
      </c>
      <c r="F31" s="12">
        <v>80</v>
      </c>
      <c r="G31" s="12">
        <v>80</v>
      </c>
      <c r="H31" s="12">
        <v>80</v>
      </c>
      <c r="I31" s="25" t="str">
        <f t="shared" si="0"/>
        <v>Tốt</v>
      </c>
      <c r="J31" s="12">
        <v>80</v>
      </c>
      <c r="K31" s="25" t="str">
        <f t="shared" si="1"/>
        <v>Tốt</v>
      </c>
    </row>
    <row r="32" spans="1:11" ht="18.75" customHeight="1" x14ac:dyDescent="0.25">
      <c r="A32" s="16">
        <v>20</v>
      </c>
      <c r="B32" s="23" t="s">
        <v>2663</v>
      </c>
      <c r="C32" s="7" t="s">
        <v>2664</v>
      </c>
      <c r="D32" s="24">
        <v>38442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6">
        <v>21</v>
      </c>
      <c r="B33" s="23" t="s">
        <v>2665</v>
      </c>
      <c r="C33" s="7" t="s">
        <v>2666</v>
      </c>
      <c r="D33" s="24">
        <v>38462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2667</v>
      </c>
      <c r="C34" s="7" t="s">
        <v>2668</v>
      </c>
      <c r="D34" s="24">
        <v>38425</v>
      </c>
      <c r="E34" s="12">
        <v>80</v>
      </c>
      <c r="F34" s="12">
        <v>80</v>
      </c>
      <c r="G34" s="12">
        <v>80</v>
      </c>
      <c r="H34" s="12">
        <v>80</v>
      </c>
      <c r="I34" s="25" t="str">
        <f t="shared" si="0"/>
        <v>Tốt</v>
      </c>
      <c r="J34" s="12">
        <v>80</v>
      </c>
      <c r="K34" s="25" t="str">
        <f t="shared" si="1"/>
        <v>Tốt</v>
      </c>
    </row>
    <row r="35" spans="1:11" ht="18.75" customHeight="1" x14ac:dyDescent="0.25">
      <c r="A35" s="16">
        <v>23</v>
      </c>
      <c r="B35" s="23" t="s">
        <v>2669</v>
      </c>
      <c r="C35" s="7" t="s">
        <v>541</v>
      </c>
      <c r="D35" s="24">
        <v>38556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2670</v>
      </c>
      <c r="C36" s="7" t="s">
        <v>2671</v>
      </c>
      <c r="D36" s="24">
        <v>38363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2672</v>
      </c>
      <c r="C37" s="7" t="s">
        <v>2673</v>
      </c>
      <c r="D37" s="24">
        <v>38383</v>
      </c>
      <c r="E37" s="12">
        <v>80</v>
      </c>
      <c r="F37" s="12">
        <v>80</v>
      </c>
      <c r="G37" s="12">
        <v>80</v>
      </c>
      <c r="H37" s="12">
        <v>80</v>
      </c>
      <c r="I37" s="25" t="str">
        <f t="shared" si="0"/>
        <v>Tốt</v>
      </c>
      <c r="J37" s="12">
        <v>80</v>
      </c>
      <c r="K37" s="25" t="str">
        <f t="shared" si="1"/>
        <v>Tốt</v>
      </c>
    </row>
    <row r="38" spans="1:11" ht="18.75" customHeight="1" x14ac:dyDescent="0.25">
      <c r="A38" s="16">
        <v>26</v>
      </c>
      <c r="B38" s="23" t="s">
        <v>2674</v>
      </c>
      <c r="C38" s="7" t="s">
        <v>2675</v>
      </c>
      <c r="D38" s="24">
        <v>38699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2676</v>
      </c>
      <c r="C39" s="7" t="s">
        <v>2677</v>
      </c>
      <c r="D39" s="24">
        <v>38523</v>
      </c>
      <c r="E39" s="12">
        <v>90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2678</v>
      </c>
      <c r="C40" s="7" t="s">
        <v>2679</v>
      </c>
      <c r="D40" s="24">
        <v>38644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2680</v>
      </c>
      <c r="C41" s="7" t="s">
        <v>2681</v>
      </c>
      <c r="D41" s="24">
        <v>38534</v>
      </c>
      <c r="E41" s="12">
        <v>80</v>
      </c>
      <c r="F41" s="12">
        <v>80</v>
      </c>
      <c r="G41" s="12">
        <v>80</v>
      </c>
      <c r="H41" s="12">
        <v>80</v>
      </c>
      <c r="I41" s="25" t="str">
        <f t="shared" si="0"/>
        <v>Tốt</v>
      </c>
      <c r="J41" s="12">
        <v>80</v>
      </c>
      <c r="K41" s="25" t="str">
        <f t="shared" si="1"/>
        <v>Tốt</v>
      </c>
    </row>
    <row r="42" spans="1:11" ht="18.75" customHeight="1" x14ac:dyDescent="0.25">
      <c r="A42" s="16">
        <v>30</v>
      </c>
      <c r="B42" s="23" t="s">
        <v>2682</v>
      </c>
      <c r="C42" s="7" t="s">
        <v>1725</v>
      </c>
      <c r="D42" s="24">
        <v>38407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2683</v>
      </c>
      <c r="C43" s="7" t="s">
        <v>2684</v>
      </c>
      <c r="D43" s="24">
        <v>38528</v>
      </c>
      <c r="E43" s="12">
        <v>65</v>
      </c>
      <c r="F43" s="12">
        <v>65</v>
      </c>
      <c r="G43" s="12">
        <v>65</v>
      </c>
      <c r="H43" s="12">
        <v>65</v>
      </c>
      <c r="I43" s="25" t="str">
        <f t="shared" si="0"/>
        <v>Khá</v>
      </c>
      <c r="J43" s="12">
        <v>65</v>
      </c>
      <c r="K43" s="25" t="str">
        <f t="shared" si="1"/>
        <v>Khá</v>
      </c>
    </row>
    <row r="44" spans="1:11" ht="18.75" customHeight="1" x14ac:dyDescent="0.25">
      <c r="A44" s="16">
        <v>32</v>
      </c>
      <c r="B44" s="23" t="s">
        <v>2685</v>
      </c>
      <c r="C44" s="7" t="s">
        <v>2686</v>
      </c>
      <c r="D44" s="24">
        <v>38418</v>
      </c>
      <c r="E44" s="12">
        <v>83</v>
      </c>
      <c r="F44" s="12">
        <v>83</v>
      </c>
      <c r="G44" s="12">
        <v>83</v>
      </c>
      <c r="H44" s="12">
        <v>83</v>
      </c>
      <c r="I44" s="25" t="str">
        <f t="shared" si="0"/>
        <v>Tốt</v>
      </c>
      <c r="J44" s="12">
        <v>83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2687</v>
      </c>
      <c r="C45" s="7" t="s">
        <v>2688</v>
      </c>
      <c r="D45" s="24">
        <v>38442</v>
      </c>
      <c r="E45" s="12">
        <v>97</v>
      </c>
      <c r="F45" s="12">
        <v>87</v>
      </c>
      <c r="G45" s="12">
        <v>87</v>
      </c>
      <c r="H45" s="12">
        <v>87</v>
      </c>
      <c r="I45" s="25" t="str">
        <f t="shared" si="0"/>
        <v>Tốt</v>
      </c>
      <c r="J45" s="12">
        <v>87</v>
      </c>
      <c r="K45" s="25" t="str">
        <f t="shared" si="1"/>
        <v>Tốt</v>
      </c>
    </row>
    <row r="46" spans="1:11" ht="18.75" customHeight="1" x14ac:dyDescent="0.25">
      <c r="A46" s="16">
        <v>34</v>
      </c>
      <c r="B46" s="23" t="s">
        <v>2689</v>
      </c>
      <c r="C46" s="7" t="s">
        <v>2557</v>
      </c>
      <c r="D46" s="24">
        <v>38676</v>
      </c>
      <c r="E46" s="12">
        <v>80</v>
      </c>
      <c r="F46" s="12">
        <v>80</v>
      </c>
      <c r="G46" s="12">
        <v>80</v>
      </c>
      <c r="H46" s="12">
        <v>80</v>
      </c>
      <c r="I46" s="25" t="str">
        <f t="shared" si="0"/>
        <v>Tốt</v>
      </c>
      <c r="J46" s="12">
        <v>80</v>
      </c>
      <c r="K46" s="25" t="str">
        <f t="shared" si="1"/>
        <v>Tốt</v>
      </c>
    </row>
    <row r="47" spans="1:11" ht="18.75" customHeight="1" x14ac:dyDescent="0.25">
      <c r="A47" s="16">
        <v>35</v>
      </c>
      <c r="B47" s="23" t="s">
        <v>2690</v>
      </c>
      <c r="C47" s="7" t="s">
        <v>2691</v>
      </c>
      <c r="D47" s="24">
        <v>38452</v>
      </c>
      <c r="E47" s="12">
        <v>77</v>
      </c>
      <c r="F47" s="12">
        <v>77</v>
      </c>
      <c r="G47" s="12">
        <v>77</v>
      </c>
      <c r="H47" s="12">
        <v>77</v>
      </c>
      <c r="I47" s="25" t="str">
        <f t="shared" si="0"/>
        <v>Khá</v>
      </c>
      <c r="J47" s="12">
        <v>77</v>
      </c>
      <c r="K47" s="25" t="str">
        <f t="shared" si="1"/>
        <v>Khá</v>
      </c>
    </row>
    <row r="48" spans="1:11" ht="18.75" customHeight="1" x14ac:dyDescent="0.25">
      <c r="A48" s="16">
        <v>36</v>
      </c>
      <c r="B48" s="23" t="s">
        <v>2692</v>
      </c>
      <c r="C48" s="7" t="s">
        <v>2693</v>
      </c>
      <c r="D48" s="24">
        <v>38698</v>
      </c>
      <c r="E48" s="12">
        <v>88</v>
      </c>
      <c r="F48" s="12">
        <v>80</v>
      </c>
      <c r="G48" s="12">
        <v>80</v>
      </c>
      <c r="H48" s="12">
        <v>80</v>
      </c>
      <c r="I48" s="25" t="str">
        <f t="shared" si="0"/>
        <v>Tốt</v>
      </c>
      <c r="J48" s="12">
        <v>80</v>
      </c>
      <c r="K48" s="25" t="str">
        <f t="shared" si="1"/>
        <v>Tốt</v>
      </c>
    </row>
    <row r="49" spans="1:11" ht="18.75" customHeight="1" x14ac:dyDescent="0.25">
      <c r="A49" s="16">
        <v>37</v>
      </c>
      <c r="B49" s="23" t="s">
        <v>2694</v>
      </c>
      <c r="C49" s="7" t="s">
        <v>2695</v>
      </c>
      <c r="D49" s="24">
        <v>38698</v>
      </c>
      <c r="E49" s="12">
        <v>80</v>
      </c>
      <c r="F49" s="12">
        <v>80</v>
      </c>
      <c r="G49" s="12">
        <v>80</v>
      </c>
      <c r="H49" s="12">
        <v>80</v>
      </c>
      <c r="I49" s="25" t="str">
        <f t="shared" si="0"/>
        <v>Tốt</v>
      </c>
      <c r="J49" s="12">
        <v>80</v>
      </c>
      <c r="K49" s="25" t="str">
        <f t="shared" si="1"/>
        <v>Tốt</v>
      </c>
    </row>
    <row r="50" spans="1:11" ht="18.75" customHeight="1" x14ac:dyDescent="0.25">
      <c r="A50" s="16">
        <v>38</v>
      </c>
      <c r="B50" s="23" t="s">
        <v>2696</v>
      </c>
      <c r="C50" s="7" t="s">
        <v>2697</v>
      </c>
      <c r="D50" s="24">
        <v>38686</v>
      </c>
      <c r="E50" s="12">
        <v>80</v>
      </c>
      <c r="F50" s="12">
        <v>80</v>
      </c>
      <c r="G50" s="12">
        <v>80</v>
      </c>
      <c r="H50" s="12">
        <v>80</v>
      </c>
      <c r="I50" s="25" t="str">
        <f t="shared" si="0"/>
        <v>Tốt</v>
      </c>
      <c r="J50" s="12">
        <v>80</v>
      </c>
      <c r="K50" s="25" t="str">
        <f t="shared" si="1"/>
        <v>Tốt</v>
      </c>
    </row>
    <row r="51" spans="1:11" ht="18.75" customHeight="1" x14ac:dyDescent="0.25">
      <c r="A51" s="16">
        <v>39</v>
      </c>
      <c r="B51" s="23" t="s">
        <v>2698</v>
      </c>
      <c r="C51" s="7" t="s">
        <v>2699</v>
      </c>
      <c r="D51" s="24">
        <v>38449</v>
      </c>
      <c r="E51" s="12">
        <v>90</v>
      </c>
      <c r="F51" s="12">
        <v>90</v>
      </c>
      <c r="G51" s="12">
        <v>90</v>
      </c>
      <c r="H51" s="12">
        <v>90</v>
      </c>
      <c r="I51" s="25" t="str">
        <f t="shared" si="0"/>
        <v>Xuất sắc</v>
      </c>
      <c r="J51" s="12">
        <v>90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2700</v>
      </c>
      <c r="C52" s="7" t="s">
        <v>2701</v>
      </c>
      <c r="D52" s="24">
        <v>38449</v>
      </c>
      <c r="E52" s="12">
        <v>82</v>
      </c>
      <c r="F52" s="12">
        <v>82</v>
      </c>
      <c r="G52" s="12">
        <v>82</v>
      </c>
      <c r="H52" s="12">
        <v>82</v>
      </c>
      <c r="I52" s="25" t="str">
        <f t="shared" si="0"/>
        <v>Tốt</v>
      </c>
      <c r="J52" s="12">
        <v>82</v>
      </c>
      <c r="K52" s="25" t="str">
        <f t="shared" si="1"/>
        <v>Tốt</v>
      </c>
    </row>
    <row r="53" spans="1:11" ht="18.75" customHeight="1" x14ac:dyDescent="0.25">
      <c r="A53" s="16">
        <v>41</v>
      </c>
      <c r="B53" s="23" t="s">
        <v>2702</v>
      </c>
      <c r="C53" s="7" t="s">
        <v>2703</v>
      </c>
      <c r="D53" s="24">
        <v>38371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0"/>
        <v>Xuất sắc</v>
      </c>
      <c r="J53" s="12">
        <v>90</v>
      </c>
      <c r="K53" s="25" t="str">
        <f t="shared" si="1"/>
        <v>Xuất sắc</v>
      </c>
    </row>
    <row r="54" spans="1:11" ht="18.75" customHeight="1" x14ac:dyDescent="0.25">
      <c r="A54" s="16">
        <v>42</v>
      </c>
      <c r="B54" s="23" t="s">
        <v>2704</v>
      </c>
      <c r="C54" s="7" t="s">
        <v>1314</v>
      </c>
      <c r="D54" s="24">
        <v>38706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0"/>
        <v>Xuất sắc</v>
      </c>
      <c r="J54" s="12">
        <v>90</v>
      </c>
      <c r="K54" s="25" t="str">
        <f t="shared" si="1"/>
        <v>Xuất sắc</v>
      </c>
    </row>
    <row r="55" spans="1:11" ht="18.75" customHeight="1" x14ac:dyDescent="0.25">
      <c r="A55" s="16">
        <v>43</v>
      </c>
      <c r="B55" s="23" t="s">
        <v>2705</v>
      </c>
      <c r="C55" s="7" t="s">
        <v>2706</v>
      </c>
      <c r="D55" s="24">
        <v>38589</v>
      </c>
      <c r="E55" s="12">
        <v>80</v>
      </c>
      <c r="F55" s="12">
        <v>80</v>
      </c>
      <c r="G55" s="12">
        <v>80</v>
      </c>
      <c r="H55" s="12">
        <v>80</v>
      </c>
      <c r="I55" s="25" t="str">
        <f t="shared" si="0"/>
        <v>Tốt</v>
      </c>
      <c r="J55" s="12">
        <v>80</v>
      </c>
      <c r="K55" s="25" t="str">
        <f t="shared" si="1"/>
        <v>Tốt</v>
      </c>
    </row>
    <row r="56" spans="1:11" ht="18.75" customHeight="1" x14ac:dyDescent="0.25">
      <c r="A56" s="16">
        <v>44</v>
      </c>
      <c r="B56" s="23" t="s">
        <v>2707</v>
      </c>
      <c r="C56" s="7" t="s">
        <v>2708</v>
      </c>
      <c r="D56" s="24">
        <v>38588</v>
      </c>
      <c r="E56" s="12">
        <v>80</v>
      </c>
      <c r="F56" s="12">
        <v>80</v>
      </c>
      <c r="G56" s="12">
        <v>80</v>
      </c>
      <c r="H56" s="12">
        <v>80</v>
      </c>
      <c r="I56" s="25" t="str">
        <f t="shared" si="0"/>
        <v>Tốt</v>
      </c>
      <c r="J56" s="12">
        <v>80</v>
      </c>
      <c r="K56" s="25" t="str">
        <f t="shared" si="1"/>
        <v>Tốt</v>
      </c>
    </row>
    <row r="57" spans="1:11" ht="18.75" customHeight="1" x14ac:dyDescent="0.25">
      <c r="A57" s="16">
        <v>45</v>
      </c>
      <c r="B57" s="23" t="s">
        <v>2709</v>
      </c>
      <c r="C57" s="7" t="s">
        <v>2710</v>
      </c>
      <c r="D57" s="24">
        <v>38657</v>
      </c>
      <c r="E57" s="12">
        <v>89</v>
      </c>
      <c r="F57" s="12">
        <v>84</v>
      </c>
      <c r="G57" s="12">
        <v>84</v>
      </c>
      <c r="H57" s="12">
        <v>84</v>
      </c>
      <c r="I57" s="25" t="str">
        <f t="shared" si="0"/>
        <v>Tốt</v>
      </c>
      <c r="J57" s="12">
        <v>84</v>
      </c>
      <c r="K57" s="25" t="str">
        <f t="shared" si="1"/>
        <v>Tốt</v>
      </c>
    </row>
    <row r="58" spans="1:11" ht="18.75" customHeight="1" x14ac:dyDescent="0.25">
      <c r="A58" s="16">
        <v>46</v>
      </c>
      <c r="B58" s="23" t="s">
        <v>2711</v>
      </c>
      <c r="C58" s="7" t="s">
        <v>2712</v>
      </c>
      <c r="D58" s="24">
        <v>38641</v>
      </c>
      <c r="E58" s="12">
        <v>100</v>
      </c>
      <c r="F58" s="12">
        <v>90</v>
      </c>
      <c r="G58" s="12">
        <v>90</v>
      </c>
      <c r="H58" s="12">
        <v>90</v>
      </c>
      <c r="I58" s="25" t="str">
        <f t="shared" si="0"/>
        <v>Xuất sắc</v>
      </c>
      <c r="J58" s="12">
        <v>90</v>
      </c>
      <c r="K58" s="25" t="str">
        <f t="shared" si="1"/>
        <v>Xuất sắc</v>
      </c>
    </row>
    <row r="59" spans="1:11" ht="18.75" customHeight="1" x14ac:dyDescent="0.25">
      <c r="A59" s="16">
        <v>47</v>
      </c>
      <c r="B59" s="23" t="s">
        <v>2713</v>
      </c>
      <c r="C59" s="7" t="s">
        <v>2714</v>
      </c>
      <c r="D59" s="24">
        <v>38590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0"/>
        <v>Xuất sắc</v>
      </c>
      <c r="J59" s="12">
        <v>90</v>
      </c>
      <c r="K59" s="25" t="str">
        <f t="shared" si="1"/>
        <v>Xuất sắc</v>
      </c>
    </row>
    <row r="60" spans="1:11" ht="18.75" customHeight="1" x14ac:dyDescent="0.25">
      <c r="A60" s="16">
        <v>48</v>
      </c>
      <c r="B60" s="23" t="s">
        <v>2715</v>
      </c>
      <c r="C60" s="7" t="s">
        <v>2716</v>
      </c>
      <c r="D60" s="24">
        <v>38662</v>
      </c>
      <c r="E60" s="12">
        <v>90</v>
      </c>
      <c r="F60" s="12">
        <v>90</v>
      </c>
      <c r="G60" s="12">
        <v>90</v>
      </c>
      <c r="H60" s="12">
        <v>90</v>
      </c>
      <c r="I60" s="25" t="str">
        <f t="shared" si="0"/>
        <v>Xuất sắc</v>
      </c>
      <c r="J60" s="12">
        <v>90</v>
      </c>
      <c r="K60" s="25" t="str">
        <f t="shared" si="1"/>
        <v>Xuất sắc</v>
      </c>
    </row>
    <row r="61" spans="1:11" ht="18.75" customHeight="1" x14ac:dyDescent="0.25">
      <c r="A61" s="16">
        <v>49</v>
      </c>
      <c r="B61" s="23" t="s">
        <v>2717</v>
      </c>
      <c r="C61" s="7" t="s">
        <v>2718</v>
      </c>
      <c r="D61" s="24">
        <v>38693</v>
      </c>
      <c r="E61" s="12">
        <v>65</v>
      </c>
      <c r="F61" s="12">
        <v>65</v>
      </c>
      <c r="G61" s="12">
        <v>65</v>
      </c>
      <c r="H61" s="12">
        <v>65</v>
      </c>
      <c r="I61" s="25" t="str">
        <f t="shared" si="0"/>
        <v>Khá</v>
      </c>
      <c r="J61" s="12">
        <v>65</v>
      </c>
      <c r="K61" s="25" t="str">
        <f t="shared" si="1"/>
        <v>Khá</v>
      </c>
    </row>
    <row r="62" spans="1:11" ht="18.75" customHeight="1" x14ac:dyDescent="0.25">
      <c r="A62" s="16">
        <v>50</v>
      </c>
      <c r="B62" s="23" t="s">
        <v>2719</v>
      </c>
      <c r="C62" s="7" t="s">
        <v>2720</v>
      </c>
      <c r="D62" s="24">
        <v>38613</v>
      </c>
      <c r="E62" s="12">
        <v>90</v>
      </c>
      <c r="F62" s="12">
        <v>90</v>
      </c>
      <c r="G62" s="12">
        <v>90</v>
      </c>
      <c r="H62" s="12">
        <v>90</v>
      </c>
      <c r="I62" s="25" t="str">
        <f t="shared" si="0"/>
        <v>Xuất sắc</v>
      </c>
      <c r="J62" s="12">
        <v>90</v>
      </c>
      <c r="K62" s="25" t="str">
        <f t="shared" si="1"/>
        <v>Xuất sắc</v>
      </c>
    </row>
    <row r="63" spans="1:11" ht="18.75" customHeight="1" x14ac:dyDescent="0.25">
      <c r="A63" s="16">
        <v>51</v>
      </c>
      <c r="B63" s="23" t="s">
        <v>2721</v>
      </c>
      <c r="C63" s="7" t="s">
        <v>2722</v>
      </c>
      <c r="D63" s="24">
        <v>38444</v>
      </c>
      <c r="E63" s="12">
        <v>80</v>
      </c>
      <c r="F63" s="12">
        <v>80</v>
      </c>
      <c r="G63" s="12">
        <v>80</v>
      </c>
      <c r="H63" s="12">
        <v>80</v>
      </c>
      <c r="I63" s="25" t="str">
        <f t="shared" si="0"/>
        <v>Tốt</v>
      </c>
      <c r="J63" s="12">
        <v>80</v>
      </c>
      <c r="K63" s="25" t="str">
        <f t="shared" si="1"/>
        <v>Tốt</v>
      </c>
    </row>
    <row r="64" spans="1:11" ht="18.75" customHeight="1" x14ac:dyDescent="0.25">
      <c r="A64" s="16">
        <v>52</v>
      </c>
      <c r="B64" s="23" t="s">
        <v>2723</v>
      </c>
      <c r="C64" s="7" t="s">
        <v>2724</v>
      </c>
      <c r="D64" s="24">
        <v>38669</v>
      </c>
      <c r="E64" s="12">
        <v>73</v>
      </c>
      <c r="F64" s="12">
        <v>73</v>
      </c>
      <c r="G64" s="12">
        <v>73</v>
      </c>
      <c r="H64" s="12">
        <v>73</v>
      </c>
      <c r="I64" s="25" t="str">
        <f t="shared" si="0"/>
        <v>Khá</v>
      </c>
      <c r="J64" s="12">
        <v>73</v>
      </c>
      <c r="K64" s="25" t="str">
        <f t="shared" si="1"/>
        <v>Khá</v>
      </c>
    </row>
    <row r="65" spans="1:11" ht="18.75" customHeight="1" x14ac:dyDescent="0.25">
      <c r="A65" s="16">
        <v>53</v>
      </c>
      <c r="B65" s="23" t="s">
        <v>2725</v>
      </c>
      <c r="C65" s="7" t="s">
        <v>2726</v>
      </c>
      <c r="D65" s="24">
        <v>38439</v>
      </c>
      <c r="E65" s="12">
        <v>70</v>
      </c>
      <c r="F65" s="12">
        <v>67</v>
      </c>
      <c r="G65" s="12">
        <v>67</v>
      </c>
      <c r="H65" s="12">
        <v>67</v>
      </c>
      <c r="I65" s="25" t="str">
        <f t="shared" si="0"/>
        <v>Khá</v>
      </c>
      <c r="J65" s="12">
        <v>67</v>
      </c>
      <c r="K65" s="25" t="str">
        <f t="shared" si="1"/>
        <v>Khá</v>
      </c>
    </row>
    <row r="66" spans="1:11" ht="18.75" customHeight="1" x14ac:dyDescent="0.25">
      <c r="A66" s="16">
        <v>54</v>
      </c>
      <c r="B66" s="23" t="s">
        <v>2727</v>
      </c>
      <c r="C66" s="7" t="s">
        <v>2728</v>
      </c>
      <c r="D66" s="24">
        <v>38635</v>
      </c>
      <c r="E66" s="12">
        <v>75</v>
      </c>
      <c r="F66" s="12">
        <v>67</v>
      </c>
      <c r="G66" s="12">
        <v>67</v>
      </c>
      <c r="H66" s="12">
        <v>67</v>
      </c>
      <c r="I66" s="25" t="str">
        <f t="shared" si="0"/>
        <v>Khá</v>
      </c>
      <c r="J66" s="12">
        <v>67</v>
      </c>
      <c r="K66" s="25" t="str">
        <f t="shared" si="1"/>
        <v>Khá</v>
      </c>
    </row>
    <row r="67" spans="1:11" ht="18.75" customHeight="1" x14ac:dyDescent="0.25">
      <c r="A67" s="16">
        <v>55</v>
      </c>
      <c r="B67" s="23" t="s">
        <v>2729</v>
      </c>
      <c r="C67" s="7" t="s">
        <v>1139</v>
      </c>
      <c r="D67" s="24">
        <v>38570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0"/>
        <v>Xuất sắc</v>
      </c>
      <c r="J67" s="12">
        <v>90</v>
      </c>
      <c r="K67" s="25" t="str">
        <f t="shared" si="1"/>
        <v>Xuất sắc</v>
      </c>
    </row>
    <row r="68" spans="1:11" ht="18.75" customHeight="1" x14ac:dyDescent="0.25">
      <c r="A68" s="16">
        <v>56</v>
      </c>
      <c r="B68" s="23" t="s">
        <v>2730</v>
      </c>
      <c r="C68" s="7" t="s">
        <v>2731</v>
      </c>
      <c r="D68" s="24">
        <v>38515</v>
      </c>
      <c r="E68" s="12">
        <v>80</v>
      </c>
      <c r="F68" s="12">
        <v>80</v>
      </c>
      <c r="G68" s="12">
        <v>80</v>
      </c>
      <c r="H68" s="12">
        <v>80</v>
      </c>
      <c r="I68" s="25" t="str">
        <f t="shared" si="0"/>
        <v>Tốt</v>
      </c>
      <c r="J68" s="12">
        <v>80</v>
      </c>
      <c r="K68" s="25" t="str">
        <f t="shared" si="1"/>
        <v>Tốt</v>
      </c>
    </row>
    <row r="69" spans="1:11" ht="18.75" customHeight="1" x14ac:dyDescent="0.25">
      <c r="A69" s="16">
        <v>57</v>
      </c>
      <c r="B69" s="23" t="s">
        <v>2732</v>
      </c>
      <c r="C69" s="7" t="s">
        <v>2733</v>
      </c>
      <c r="D69" s="24">
        <v>38577</v>
      </c>
      <c r="E69" s="12">
        <v>92</v>
      </c>
      <c r="F69" s="12">
        <v>92</v>
      </c>
      <c r="G69" s="12">
        <v>92</v>
      </c>
      <c r="H69" s="12">
        <v>92</v>
      </c>
      <c r="I69" s="25" t="str">
        <f t="shared" si="0"/>
        <v>Xuất sắc</v>
      </c>
      <c r="J69" s="12">
        <v>92</v>
      </c>
      <c r="K69" s="25" t="str">
        <f t="shared" si="1"/>
        <v>Xuất sắc</v>
      </c>
    </row>
    <row r="70" spans="1:11" ht="18.75" customHeight="1" x14ac:dyDescent="0.25">
      <c r="A70" s="16">
        <v>58</v>
      </c>
      <c r="B70" s="23" t="s">
        <v>2734</v>
      </c>
      <c r="C70" s="7" t="s">
        <v>2735</v>
      </c>
      <c r="D70" s="24">
        <v>38686</v>
      </c>
      <c r="E70" s="12">
        <v>92</v>
      </c>
      <c r="F70" s="12">
        <v>92</v>
      </c>
      <c r="G70" s="12">
        <v>92</v>
      </c>
      <c r="H70" s="12">
        <v>92</v>
      </c>
      <c r="I70" s="25" t="str">
        <f t="shared" si="0"/>
        <v>Xuất sắc</v>
      </c>
      <c r="J70" s="12">
        <v>92</v>
      </c>
      <c r="K70" s="25" t="str">
        <f t="shared" si="1"/>
        <v>Xuất sắc</v>
      </c>
    </row>
    <row r="71" spans="1:11" ht="18.75" customHeight="1" x14ac:dyDescent="0.25">
      <c r="A71" s="16">
        <v>59</v>
      </c>
      <c r="B71" s="23" t="s">
        <v>2736</v>
      </c>
      <c r="C71" s="7" t="s">
        <v>2737</v>
      </c>
      <c r="D71" s="24">
        <v>38536</v>
      </c>
      <c r="E71" s="12">
        <v>90</v>
      </c>
      <c r="F71" s="12">
        <v>90</v>
      </c>
      <c r="G71" s="12">
        <v>90</v>
      </c>
      <c r="H71" s="12">
        <v>90</v>
      </c>
      <c r="I71" s="25" t="str">
        <f t="shared" si="0"/>
        <v>Xuất sắc</v>
      </c>
      <c r="J71" s="12">
        <v>90</v>
      </c>
      <c r="K71" s="25" t="str">
        <f t="shared" si="1"/>
        <v>Xuất sắc</v>
      </c>
    </row>
    <row r="72" spans="1:11" ht="18.75" customHeight="1" x14ac:dyDescent="0.25">
      <c r="A72" s="16">
        <v>60</v>
      </c>
      <c r="B72" s="23" t="s">
        <v>2738</v>
      </c>
      <c r="C72" s="7" t="s">
        <v>2739</v>
      </c>
      <c r="D72" s="24">
        <v>38449</v>
      </c>
      <c r="E72" s="12">
        <v>90</v>
      </c>
      <c r="F72" s="12">
        <v>90</v>
      </c>
      <c r="G72" s="12">
        <v>90</v>
      </c>
      <c r="H72" s="12">
        <v>90</v>
      </c>
      <c r="I72" s="25" t="str">
        <f t="shared" si="0"/>
        <v>Xuất sắc</v>
      </c>
      <c r="J72" s="12">
        <v>90</v>
      </c>
      <c r="K72" s="25" t="str">
        <f t="shared" si="1"/>
        <v>Xuất sắc</v>
      </c>
    </row>
    <row r="73" spans="1:11" ht="18.75" customHeight="1" x14ac:dyDescent="0.25">
      <c r="A73" s="16">
        <v>61</v>
      </c>
      <c r="B73" s="23" t="s">
        <v>2740</v>
      </c>
      <c r="C73" s="7" t="s">
        <v>2741</v>
      </c>
      <c r="D73" s="24">
        <v>38681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0"/>
        <v>Xuất sắc</v>
      </c>
      <c r="J73" s="12">
        <v>90</v>
      </c>
      <c r="K73" s="25" t="str">
        <f t="shared" si="1"/>
        <v>Xuất sắc</v>
      </c>
    </row>
    <row r="74" spans="1:11" ht="18.75" customHeight="1" x14ac:dyDescent="0.25">
      <c r="A74" s="16">
        <v>62</v>
      </c>
      <c r="B74" s="23" t="s">
        <v>2742</v>
      </c>
      <c r="C74" s="7" t="s">
        <v>2743</v>
      </c>
      <c r="D74" s="24">
        <v>38445</v>
      </c>
      <c r="E74" s="12">
        <v>100</v>
      </c>
      <c r="F74" s="12">
        <v>90</v>
      </c>
      <c r="G74" s="12">
        <v>90</v>
      </c>
      <c r="H74" s="12">
        <v>90</v>
      </c>
      <c r="I74" s="25" t="str">
        <f t="shared" si="0"/>
        <v>Xuất sắc</v>
      </c>
      <c r="J74" s="12">
        <v>90</v>
      </c>
      <c r="K74" s="25" t="str">
        <f t="shared" si="1"/>
        <v>Xuất sắc</v>
      </c>
    </row>
    <row r="75" spans="1:11" ht="18.75" customHeight="1" x14ac:dyDescent="0.25">
      <c r="A75" s="16">
        <v>63</v>
      </c>
      <c r="B75" s="23" t="s">
        <v>2744</v>
      </c>
      <c r="C75" s="7" t="s">
        <v>2745</v>
      </c>
      <c r="D75" s="24">
        <v>38623</v>
      </c>
      <c r="E75" s="12">
        <v>90</v>
      </c>
      <c r="F75" s="12">
        <v>90</v>
      </c>
      <c r="G75" s="12">
        <v>90</v>
      </c>
      <c r="H75" s="12">
        <v>90</v>
      </c>
      <c r="I75" s="25" t="str">
        <f t="shared" si="0"/>
        <v>Xuất sắc</v>
      </c>
      <c r="J75" s="12">
        <v>90</v>
      </c>
      <c r="K75" s="25" t="str">
        <f t="shared" si="1"/>
        <v>Xuất sắc</v>
      </c>
    </row>
    <row r="76" spans="1:11" ht="18.75" customHeight="1" x14ac:dyDescent="0.25">
      <c r="A76" s="16">
        <v>64</v>
      </c>
      <c r="B76" s="23" t="s">
        <v>2746</v>
      </c>
      <c r="C76" s="7" t="s">
        <v>2747</v>
      </c>
      <c r="D76" s="24">
        <v>38392</v>
      </c>
      <c r="E76" s="12">
        <v>80</v>
      </c>
      <c r="F76" s="12">
        <v>80</v>
      </c>
      <c r="G76" s="12">
        <v>80</v>
      </c>
      <c r="H76" s="12">
        <v>80</v>
      </c>
      <c r="I76" s="25" t="str">
        <f t="shared" si="0"/>
        <v>Tốt</v>
      </c>
      <c r="J76" s="12">
        <v>80</v>
      </c>
      <c r="K76" s="25" t="str">
        <f t="shared" si="1"/>
        <v>Tốt</v>
      </c>
    </row>
    <row r="77" spans="1:11" ht="18.75" customHeight="1" x14ac:dyDescent="0.25">
      <c r="A77" s="16">
        <v>65</v>
      </c>
      <c r="B77" s="23" t="s">
        <v>2748</v>
      </c>
      <c r="C77" s="7" t="s">
        <v>2749</v>
      </c>
      <c r="D77" s="24">
        <v>38496</v>
      </c>
      <c r="E77" s="12">
        <v>80</v>
      </c>
      <c r="F77" s="12">
        <v>80</v>
      </c>
      <c r="G77" s="12">
        <v>80</v>
      </c>
      <c r="H77" s="12">
        <v>80</v>
      </c>
      <c r="I77" s="25" t="str">
        <f t="shared" ref="I77:I82" si="2">IF(H77&gt;=90,"Xuất sắc",IF(H77&gt;=80,"Tốt", IF(H77&gt;=65,"Khá",IF(H77&gt;=50,"Trung bình", IF(H77&gt;=35, "Yếu", "Kém")))))</f>
        <v>Tốt</v>
      </c>
      <c r="J77" s="12">
        <v>80</v>
      </c>
      <c r="K77" s="25" t="str">
        <f t="shared" ref="K77:K82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6">
        <v>66</v>
      </c>
      <c r="B78" s="23" t="s">
        <v>2750</v>
      </c>
      <c r="C78" s="7" t="s">
        <v>2751</v>
      </c>
      <c r="D78" s="24">
        <v>38365</v>
      </c>
      <c r="E78" s="12">
        <v>96</v>
      </c>
      <c r="F78" s="12">
        <v>96</v>
      </c>
      <c r="G78" s="12">
        <v>96</v>
      </c>
      <c r="H78" s="12">
        <v>96</v>
      </c>
      <c r="I78" s="25" t="str">
        <f t="shared" si="2"/>
        <v>Xuất sắc</v>
      </c>
      <c r="J78" s="12">
        <v>96</v>
      </c>
      <c r="K78" s="25" t="str">
        <f t="shared" si="3"/>
        <v>Xuất sắc</v>
      </c>
    </row>
    <row r="79" spans="1:11" ht="18.75" customHeight="1" x14ac:dyDescent="0.25">
      <c r="A79" s="16">
        <v>67</v>
      </c>
      <c r="B79" s="23" t="s">
        <v>2752</v>
      </c>
      <c r="C79" s="7" t="s">
        <v>2753</v>
      </c>
      <c r="D79" s="24">
        <v>38419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2"/>
        <v>Xuất sắc</v>
      </c>
      <c r="J79" s="12">
        <v>90</v>
      </c>
      <c r="K79" s="25" t="str">
        <f t="shared" si="3"/>
        <v>Xuất sắc</v>
      </c>
    </row>
    <row r="80" spans="1:11" ht="18.75" customHeight="1" x14ac:dyDescent="0.25">
      <c r="A80" s="16">
        <v>68</v>
      </c>
      <c r="B80" s="23" t="s">
        <v>2754</v>
      </c>
      <c r="C80" s="7" t="s">
        <v>2755</v>
      </c>
      <c r="D80" s="24">
        <v>38551</v>
      </c>
      <c r="E80" s="12">
        <v>70</v>
      </c>
      <c r="F80" s="12">
        <v>70</v>
      </c>
      <c r="G80" s="12">
        <v>70</v>
      </c>
      <c r="H80" s="12">
        <v>70</v>
      </c>
      <c r="I80" s="25" t="str">
        <f t="shared" si="2"/>
        <v>Khá</v>
      </c>
      <c r="J80" s="12">
        <v>70</v>
      </c>
      <c r="K80" s="25" t="str">
        <f t="shared" si="3"/>
        <v>Khá</v>
      </c>
    </row>
    <row r="81" spans="1:11" ht="18.75" customHeight="1" x14ac:dyDescent="0.25">
      <c r="A81" s="16">
        <v>69</v>
      </c>
      <c r="B81" s="23" t="s">
        <v>2756</v>
      </c>
      <c r="C81" s="7" t="s">
        <v>2757</v>
      </c>
      <c r="D81" s="24">
        <v>38591</v>
      </c>
      <c r="E81" s="12">
        <v>80</v>
      </c>
      <c r="F81" s="12">
        <v>80</v>
      </c>
      <c r="G81" s="12">
        <v>80</v>
      </c>
      <c r="H81" s="12">
        <v>80</v>
      </c>
      <c r="I81" s="25" t="str">
        <f t="shared" si="2"/>
        <v>Tốt</v>
      </c>
      <c r="J81" s="12">
        <v>80</v>
      </c>
      <c r="K81" s="25" t="str">
        <f t="shared" si="3"/>
        <v>Tốt</v>
      </c>
    </row>
    <row r="82" spans="1:11" ht="18.75" customHeight="1" x14ac:dyDescent="0.25">
      <c r="A82" s="16">
        <v>70</v>
      </c>
      <c r="B82" s="23" t="s">
        <v>2758</v>
      </c>
      <c r="C82" s="7" t="s">
        <v>2759</v>
      </c>
      <c r="D82" s="24">
        <v>38537</v>
      </c>
      <c r="E82" s="12">
        <v>82</v>
      </c>
      <c r="F82" s="12">
        <v>80</v>
      </c>
      <c r="G82" s="12">
        <v>80</v>
      </c>
      <c r="H82" s="12">
        <v>80</v>
      </c>
      <c r="I82" s="25" t="str">
        <f t="shared" si="2"/>
        <v>Tốt</v>
      </c>
      <c r="J82" s="12">
        <v>80</v>
      </c>
      <c r="K82" s="25" t="str">
        <f t="shared" si="3"/>
        <v>Tốt</v>
      </c>
    </row>
    <row r="84" spans="1:11" ht="18.75" customHeight="1" x14ac:dyDescent="0.2">
      <c r="A84" s="52" t="s">
        <v>1984</v>
      </c>
      <c r="B84" s="52"/>
      <c r="C84" s="52"/>
    </row>
  </sheetData>
  <mergeCells count="16"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2">
    <cfRule type="duplicateValues" dxfId="83" priority="1"/>
    <cfRule type="duplicateValues" dxfId="82" priority="2"/>
    <cfRule type="duplicateValues" dxfId="81" priority="3"/>
    <cfRule type="duplicateValues" dxfId="80" priority="4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BCB7-914C-49E1-9416-9A589D98FCE2}">
  <sheetPr codeName="Sheet25"/>
  <dimension ref="A1:K84"/>
  <sheetViews>
    <sheetView topLeftCell="A4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2760</v>
      </c>
      <c r="C13" s="7" t="s">
        <v>2761</v>
      </c>
      <c r="D13" s="24">
        <v>38404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2762</v>
      </c>
      <c r="C14" s="7" t="s">
        <v>2763</v>
      </c>
      <c r="D14" s="24">
        <v>38579</v>
      </c>
      <c r="E14" s="12">
        <v>85</v>
      </c>
      <c r="F14" s="12">
        <v>85</v>
      </c>
      <c r="G14" s="12">
        <v>85</v>
      </c>
      <c r="H14" s="12">
        <v>85</v>
      </c>
      <c r="I14" s="25" t="str">
        <f t="shared" si="0"/>
        <v>Tốt</v>
      </c>
      <c r="J14" s="12">
        <v>85</v>
      </c>
      <c r="K14" s="25" t="str">
        <f t="shared" si="1"/>
        <v>Tốt</v>
      </c>
    </row>
    <row r="15" spans="1:11" ht="18.75" customHeight="1" x14ac:dyDescent="0.25">
      <c r="A15" s="16">
        <v>3</v>
      </c>
      <c r="B15" s="23" t="s">
        <v>2764</v>
      </c>
      <c r="C15" s="7" t="s">
        <v>1637</v>
      </c>
      <c r="D15" s="24">
        <v>38636</v>
      </c>
      <c r="E15" s="12">
        <v>86</v>
      </c>
      <c r="F15" s="12">
        <v>96</v>
      </c>
      <c r="G15" s="12">
        <v>96</v>
      </c>
      <c r="H15" s="12">
        <v>96</v>
      </c>
      <c r="I15" s="25" t="str">
        <f t="shared" si="0"/>
        <v>Xuất sắc</v>
      </c>
      <c r="J15" s="12">
        <v>96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2765</v>
      </c>
      <c r="C16" s="7" t="s">
        <v>880</v>
      </c>
      <c r="D16" s="24">
        <v>38384</v>
      </c>
      <c r="E16" s="12">
        <v>96</v>
      </c>
      <c r="F16" s="12">
        <v>94</v>
      </c>
      <c r="G16" s="12">
        <v>94</v>
      </c>
      <c r="H16" s="12">
        <v>94</v>
      </c>
      <c r="I16" s="25" t="str">
        <f t="shared" si="0"/>
        <v>Xuất sắc</v>
      </c>
      <c r="J16" s="12">
        <v>94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2766</v>
      </c>
      <c r="C17" s="7" t="s">
        <v>2767</v>
      </c>
      <c r="D17" s="24">
        <v>38630</v>
      </c>
      <c r="E17" s="12">
        <v>92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2768</v>
      </c>
      <c r="C18" s="7" t="s">
        <v>2769</v>
      </c>
      <c r="D18" s="24">
        <v>38454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2770</v>
      </c>
      <c r="C19" s="7" t="s">
        <v>2771</v>
      </c>
      <c r="D19" s="24">
        <v>38531</v>
      </c>
      <c r="E19" s="12">
        <v>80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2772</v>
      </c>
      <c r="C20" s="7" t="s">
        <v>2773</v>
      </c>
      <c r="D20" s="24">
        <v>38363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2774</v>
      </c>
      <c r="C21" s="7" t="s">
        <v>2775</v>
      </c>
      <c r="D21" s="24">
        <v>38383</v>
      </c>
      <c r="E21" s="12">
        <v>82</v>
      </c>
      <c r="F21" s="12">
        <v>80</v>
      </c>
      <c r="G21" s="12">
        <v>80</v>
      </c>
      <c r="H21" s="12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6">
        <v>10</v>
      </c>
      <c r="B22" s="23" t="s">
        <v>2776</v>
      </c>
      <c r="C22" s="7" t="s">
        <v>1779</v>
      </c>
      <c r="D22" s="24">
        <v>38695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2777</v>
      </c>
      <c r="C23" s="7" t="s">
        <v>2778</v>
      </c>
      <c r="D23" s="24">
        <v>38505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2779</v>
      </c>
      <c r="C24" s="7" t="s">
        <v>2780</v>
      </c>
      <c r="D24" s="24">
        <v>38519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2781</v>
      </c>
      <c r="C25" s="7" t="s">
        <v>2782</v>
      </c>
      <c r="D25" s="24">
        <v>38529</v>
      </c>
      <c r="E25" s="12">
        <v>82</v>
      </c>
      <c r="F25" s="12">
        <v>82</v>
      </c>
      <c r="G25" s="12">
        <v>82</v>
      </c>
      <c r="H25" s="12">
        <v>82</v>
      </c>
      <c r="I25" s="25" t="str">
        <f t="shared" si="0"/>
        <v>Tốt</v>
      </c>
      <c r="J25" s="12">
        <v>82</v>
      </c>
      <c r="K25" s="25" t="str">
        <f t="shared" si="1"/>
        <v>Tốt</v>
      </c>
    </row>
    <row r="26" spans="1:11" ht="18.75" customHeight="1" x14ac:dyDescent="0.25">
      <c r="A26" s="16">
        <v>14</v>
      </c>
      <c r="B26" s="23" t="s">
        <v>2783</v>
      </c>
      <c r="C26" s="7" t="s">
        <v>2784</v>
      </c>
      <c r="D26" s="24">
        <v>38431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2785</v>
      </c>
      <c r="C27" s="7" t="s">
        <v>2786</v>
      </c>
      <c r="D27" s="24">
        <v>38459</v>
      </c>
      <c r="E27" s="12">
        <v>91</v>
      </c>
      <c r="F27" s="12">
        <v>91</v>
      </c>
      <c r="G27" s="12">
        <v>91</v>
      </c>
      <c r="H27" s="12">
        <v>91</v>
      </c>
      <c r="I27" s="25" t="str">
        <f t="shared" si="0"/>
        <v>Xuất sắc</v>
      </c>
      <c r="J27" s="12">
        <v>91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2787</v>
      </c>
      <c r="C28" s="7" t="s">
        <v>821</v>
      </c>
      <c r="D28" s="24">
        <v>38655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2788</v>
      </c>
      <c r="C29" s="7" t="s">
        <v>2789</v>
      </c>
      <c r="D29" s="24">
        <v>38695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2790</v>
      </c>
      <c r="C30" s="7" t="s">
        <v>2791</v>
      </c>
      <c r="D30" s="24">
        <v>38353</v>
      </c>
      <c r="E30" s="12">
        <v>90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3" t="s">
        <v>2792</v>
      </c>
      <c r="C31" s="7" t="s">
        <v>2793</v>
      </c>
      <c r="D31" s="24">
        <v>38480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2794</v>
      </c>
      <c r="C32" s="7" t="s">
        <v>2795</v>
      </c>
      <c r="D32" s="24">
        <v>38461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2796</v>
      </c>
      <c r="C33" s="7" t="s">
        <v>2797</v>
      </c>
      <c r="D33" s="24">
        <v>38356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2798</v>
      </c>
      <c r="C34" s="7" t="s">
        <v>2023</v>
      </c>
      <c r="D34" s="24">
        <v>38372</v>
      </c>
      <c r="E34" s="12">
        <v>90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2799</v>
      </c>
      <c r="C35" s="7" t="s">
        <v>2800</v>
      </c>
      <c r="D35" s="24">
        <v>38440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2801</v>
      </c>
      <c r="C36" s="7" t="s">
        <v>2802</v>
      </c>
      <c r="D36" s="24">
        <v>38670</v>
      </c>
      <c r="E36" s="12">
        <v>94</v>
      </c>
      <c r="F36" s="12">
        <v>94</v>
      </c>
      <c r="G36" s="12">
        <v>94</v>
      </c>
      <c r="H36" s="12">
        <v>94</v>
      </c>
      <c r="I36" s="25" t="str">
        <f t="shared" si="0"/>
        <v>Xuất sắc</v>
      </c>
      <c r="J36" s="12">
        <v>94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2803</v>
      </c>
      <c r="C37" s="7" t="s">
        <v>2804</v>
      </c>
      <c r="D37" s="24">
        <v>38414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2805</v>
      </c>
      <c r="C38" s="7" t="s">
        <v>2806</v>
      </c>
      <c r="D38" s="24">
        <v>38658</v>
      </c>
      <c r="E38" s="12">
        <v>80</v>
      </c>
      <c r="F38" s="12">
        <v>80</v>
      </c>
      <c r="G38" s="12">
        <v>80</v>
      </c>
      <c r="H38" s="12">
        <v>80</v>
      </c>
      <c r="I38" s="25" t="str">
        <f t="shared" si="0"/>
        <v>Tốt</v>
      </c>
      <c r="J38" s="12">
        <v>80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2807</v>
      </c>
      <c r="C39" s="7" t="s">
        <v>2808</v>
      </c>
      <c r="D39" s="24">
        <v>38656</v>
      </c>
      <c r="E39" s="12">
        <v>90</v>
      </c>
      <c r="F39" s="12">
        <v>80</v>
      </c>
      <c r="G39" s="12">
        <v>80</v>
      </c>
      <c r="H39" s="12">
        <v>80</v>
      </c>
      <c r="I39" s="25" t="str">
        <f t="shared" si="0"/>
        <v>Tốt</v>
      </c>
      <c r="J39" s="12">
        <v>80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2809</v>
      </c>
      <c r="C40" s="7" t="s">
        <v>2810</v>
      </c>
      <c r="D40" s="24">
        <v>38407</v>
      </c>
      <c r="E40" s="12">
        <v>80</v>
      </c>
      <c r="F40" s="12">
        <v>80</v>
      </c>
      <c r="G40" s="12">
        <v>80</v>
      </c>
      <c r="H40" s="12">
        <v>80</v>
      </c>
      <c r="I40" s="25" t="str">
        <f t="shared" si="0"/>
        <v>Tốt</v>
      </c>
      <c r="J40" s="12">
        <v>80</v>
      </c>
      <c r="K40" s="25" t="str">
        <f t="shared" si="1"/>
        <v>Tốt</v>
      </c>
    </row>
    <row r="41" spans="1:11" ht="18.75" customHeight="1" x14ac:dyDescent="0.25">
      <c r="A41" s="16">
        <v>29</v>
      </c>
      <c r="B41" s="23" t="s">
        <v>2811</v>
      </c>
      <c r="C41" s="7" t="s">
        <v>2812</v>
      </c>
      <c r="D41" s="24">
        <v>38380</v>
      </c>
      <c r="E41" s="12">
        <v>80</v>
      </c>
      <c r="F41" s="12">
        <v>80</v>
      </c>
      <c r="G41" s="12">
        <v>80</v>
      </c>
      <c r="H41" s="12">
        <v>80</v>
      </c>
      <c r="I41" s="25" t="str">
        <f t="shared" si="0"/>
        <v>Tốt</v>
      </c>
      <c r="J41" s="12">
        <v>80</v>
      </c>
      <c r="K41" s="25" t="str">
        <f t="shared" si="1"/>
        <v>Tốt</v>
      </c>
    </row>
    <row r="42" spans="1:11" ht="18.75" customHeight="1" x14ac:dyDescent="0.25">
      <c r="A42" s="16">
        <v>30</v>
      </c>
      <c r="B42" s="23" t="s">
        <v>2813</v>
      </c>
      <c r="C42" s="7" t="s">
        <v>2814</v>
      </c>
      <c r="D42" s="24">
        <v>38525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2815</v>
      </c>
      <c r="C43" s="7" t="s">
        <v>2816</v>
      </c>
      <c r="D43" s="24">
        <v>38564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2817</v>
      </c>
      <c r="C44" s="7" t="s">
        <v>2818</v>
      </c>
      <c r="D44" s="24">
        <v>38565</v>
      </c>
      <c r="E44" s="12">
        <v>80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2819</v>
      </c>
      <c r="C45" s="7" t="s">
        <v>2820</v>
      </c>
      <c r="D45" s="24">
        <v>38691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2821</v>
      </c>
      <c r="C46" s="7" t="s">
        <v>2822</v>
      </c>
      <c r="D46" s="24">
        <v>38526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6">
        <v>35</v>
      </c>
      <c r="B47" s="23" t="s">
        <v>2823</v>
      </c>
      <c r="C47" s="7" t="s">
        <v>2824</v>
      </c>
      <c r="D47" s="24">
        <v>38378</v>
      </c>
      <c r="E47" s="12">
        <v>80</v>
      </c>
      <c r="F47" s="12">
        <v>80</v>
      </c>
      <c r="G47" s="12">
        <v>80</v>
      </c>
      <c r="H47" s="12">
        <v>80</v>
      </c>
      <c r="I47" s="25" t="str">
        <f t="shared" si="2"/>
        <v>Tốt</v>
      </c>
      <c r="J47" s="12">
        <v>80</v>
      </c>
      <c r="K47" s="25" t="str">
        <f t="shared" si="3"/>
        <v>Tốt</v>
      </c>
    </row>
    <row r="48" spans="1:11" ht="18.75" customHeight="1" x14ac:dyDescent="0.25">
      <c r="A48" s="16">
        <v>36</v>
      </c>
      <c r="B48" s="23" t="s">
        <v>2825</v>
      </c>
      <c r="C48" s="7" t="s">
        <v>2826</v>
      </c>
      <c r="D48" s="24">
        <v>38592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2"/>
        <v>Xuất sắc</v>
      </c>
      <c r="J48" s="12">
        <v>90</v>
      </c>
      <c r="K48" s="25" t="str">
        <f t="shared" si="3"/>
        <v>Xuất sắc</v>
      </c>
    </row>
    <row r="49" spans="1:11" ht="18.75" customHeight="1" x14ac:dyDescent="0.25">
      <c r="A49" s="16">
        <v>37</v>
      </c>
      <c r="B49" s="23" t="s">
        <v>2827</v>
      </c>
      <c r="C49" s="7" t="s">
        <v>2828</v>
      </c>
      <c r="D49" s="24">
        <v>38607</v>
      </c>
      <c r="E49" s="12">
        <v>100</v>
      </c>
      <c r="F49" s="12">
        <v>100</v>
      </c>
      <c r="G49" s="12">
        <v>100</v>
      </c>
      <c r="H49" s="12">
        <v>100</v>
      </c>
      <c r="I49" s="25" t="str">
        <f t="shared" si="2"/>
        <v>Xuất sắc</v>
      </c>
      <c r="J49" s="12">
        <v>100</v>
      </c>
      <c r="K49" s="25" t="str">
        <f t="shared" si="3"/>
        <v>Xuất sắc</v>
      </c>
    </row>
    <row r="50" spans="1:11" ht="18.75" customHeight="1" x14ac:dyDescent="0.25">
      <c r="A50" s="16">
        <v>38</v>
      </c>
      <c r="B50" s="23" t="s">
        <v>2829</v>
      </c>
      <c r="C50" s="7" t="s">
        <v>2830</v>
      </c>
      <c r="D50" s="24">
        <v>38625</v>
      </c>
      <c r="E50" s="12">
        <v>90</v>
      </c>
      <c r="F50" s="12">
        <v>90</v>
      </c>
      <c r="G50" s="12">
        <v>90</v>
      </c>
      <c r="H50" s="12">
        <v>90</v>
      </c>
      <c r="I50" s="25" t="str">
        <f t="shared" si="2"/>
        <v>Xuất sắc</v>
      </c>
      <c r="J50" s="12">
        <v>90</v>
      </c>
      <c r="K50" s="25" t="str">
        <f t="shared" si="3"/>
        <v>Xuất sắc</v>
      </c>
    </row>
    <row r="51" spans="1:11" ht="18.75" customHeight="1" x14ac:dyDescent="0.25">
      <c r="A51" s="16">
        <v>39</v>
      </c>
      <c r="B51" s="23" t="s">
        <v>2831</v>
      </c>
      <c r="C51" s="7" t="s">
        <v>2832</v>
      </c>
      <c r="D51" s="24">
        <v>38360</v>
      </c>
      <c r="E51" s="12">
        <v>80</v>
      </c>
      <c r="F51" s="12">
        <v>80</v>
      </c>
      <c r="G51" s="12">
        <v>80</v>
      </c>
      <c r="H51" s="12">
        <v>80</v>
      </c>
      <c r="I51" s="25" t="str">
        <f t="shared" si="2"/>
        <v>Tốt</v>
      </c>
      <c r="J51" s="12">
        <v>80</v>
      </c>
      <c r="K51" s="25" t="str">
        <f t="shared" si="3"/>
        <v>Tốt</v>
      </c>
    </row>
    <row r="52" spans="1:11" ht="18.75" customHeight="1" x14ac:dyDescent="0.25">
      <c r="A52" s="16">
        <v>40</v>
      </c>
      <c r="B52" s="23" t="s">
        <v>2833</v>
      </c>
      <c r="C52" s="7" t="s">
        <v>2834</v>
      </c>
      <c r="D52" s="24">
        <v>38534</v>
      </c>
      <c r="E52" s="12">
        <v>90</v>
      </c>
      <c r="F52" s="12">
        <v>90</v>
      </c>
      <c r="G52" s="12">
        <v>90</v>
      </c>
      <c r="H52" s="12">
        <v>90</v>
      </c>
      <c r="I52" s="25" t="str">
        <f t="shared" si="2"/>
        <v>Xuất sắc</v>
      </c>
      <c r="J52" s="12">
        <v>90</v>
      </c>
      <c r="K52" s="25" t="str">
        <f t="shared" si="3"/>
        <v>Xuất sắc</v>
      </c>
    </row>
    <row r="53" spans="1:11" ht="18.75" customHeight="1" x14ac:dyDescent="0.25">
      <c r="A53" s="16">
        <v>41</v>
      </c>
      <c r="B53" s="23" t="s">
        <v>2835</v>
      </c>
      <c r="C53" s="7" t="s">
        <v>2836</v>
      </c>
      <c r="D53" s="24">
        <v>38512</v>
      </c>
      <c r="E53" s="12">
        <v>80</v>
      </c>
      <c r="F53" s="12">
        <v>80</v>
      </c>
      <c r="G53" s="12">
        <v>80</v>
      </c>
      <c r="H53" s="12">
        <v>80</v>
      </c>
      <c r="I53" s="25" t="str">
        <f t="shared" si="2"/>
        <v>Tốt</v>
      </c>
      <c r="J53" s="12">
        <v>80</v>
      </c>
      <c r="K53" s="25" t="str">
        <f t="shared" si="3"/>
        <v>Tốt</v>
      </c>
    </row>
    <row r="54" spans="1:11" ht="18.75" customHeight="1" x14ac:dyDescent="0.25">
      <c r="A54" s="16">
        <v>42</v>
      </c>
      <c r="B54" s="23" t="s">
        <v>2837</v>
      </c>
      <c r="C54" s="7" t="s">
        <v>2838</v>
      </c>
      <c r="D54" s="24">
        <v>38610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6">
        <v>43</v>
      </c>
      <c r="B55" s="23" t="s">
        <v>2839</v>
      </c>
      <c r="C55" s="7" t="s">
        <v>1314</v>
      </c>
      <c r="D55" s="24">
        <v>38580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2"/>
        <v>Xuất sắc</v>
      </c>
      <c r="J55" s="12">
        <v>90</v>
      </c>
      <c r="K55" s="25" t="str">
        <f t="shared" si="3"/>
        <v>Xuất sắc</v>
      </c>
    </row>
    <row r="56" spans="1:11" ht="18.75" customHeight="1" x14ac:dyDescent="0.25">
      <c r="A56" s="16">
        <v>44</v>
      </c>
      <c r="B56" s="23" t="s">
        <v>2840</v>
      </c>
      <c r="C56" s="7" t="s">
        <v>2841</v>
      </c>
      <c r="D56" s="24">
        <v>38425</v>
      </c>
      <c r="E56" s="12">
        <v>90</v>
      </c>
      <c r="F56" s="12">
        <v>90</v>
      </c>
      <c r="G56" s="12">
        <v>90</v>
      </c>
      <c r="H56" s="12">
        <v>90</v>
      </c>
      <c r="I56" s="25" t="str">
        <f t="shared" si="2"/>
        <v>Xuất sắc</v>
      </c>
      <c r="J56" s="12">
        <v>90</v>
      </c>
      <c r="K56" s="25" t="str">
        <f t="shared" si="3"/>
        <v>Xuất sắc</v>
      </c>
    </row>
    <row r="57" spans="1:11" ht="18.75" customHeight="1" x14ac:dyDescent="0.25">
      <c r="A57" s="16">
        <v>45</v>
      </c>
      <c r="B57" s="23" t="s">
        <v>2842</v>
      </c>
      <c r="C57" s="7" t="s">
        <v>2843</v>
      </c>
      <c r="D57" s="24">
        <v>38438</v>
      </c>
      <c r="E57" s="12">
        <v>80</v>
      </c>
      <c r="F57" s="12">
        <v>80</v>
      </c>
      <c r="G57" s="12">
        <v>80</v>
      </c>
      <c r="H57" s="12">
        <v>80</v>
      </c>
      <c r="I57" s="25" t="str">
        <f t="shared" si="2"/>
        <v>Tốt</v>
      </c>
      <c r="J57" s="12">
        <v>80</v>
      </c>
      <c r="K57" s="25" t="str">
        <f t="shared" si="3"/>
        <v>Tốt</v>
      </c>
    </row>
    <row r="58" spans="1:11" ht="18.75" customHeight="1" x14ac:dyDescent="0.25">
      <c r="A58" s="16">
        <v>46</v>
      </c>
      <c r="B58" s="23" t="s">
        <v>2844</v>
      </c>
      <c r="C58" s="7" t="s">
        <v>2845</v>
      </c>
      <c r="D58" s="24">
        <v>38605</v>
      </c>
      <c r="E58" s="12">
        <v>70</v>
      </c>
      <c r="F58" s="12">
        <v>67</v>
      </c>
      <c r="G58" s="12">
        <v>67</v>
      </c>
      <c r="H58" s="12">
        <v>67</v>
      </c>
      <c r="I58" s="25" t="str">
        <f t="shared" si="2"/>
        <v>Khá</v>
      </c>
      <c r="J58" s="12">
        <v>67</v>
      </c>
      <c r="K58" s="25" t="str">
        <f t="shared" si="3"/>
        <v>Khá</v>
      </c>
    </row>
    <row r="59" spans="1:11" ht="18.75" customHeight="1" x14ac:dyDescent="0.25">
      <c r="A59" s="16">
        <v>47</v>
      </c>
      <c r="B59" s="23" t="s">
        <v>2846</v>
      </c>
      <c r="C59" s="7" t="s">
        <v>2847</v>
      </c>
      <c r="D59" s="24">
        <v>38392</v>
      </c>
      <c r="E59" s="12">
        <v>80</v>
      </c>
      <c r="F59" s="12">
        <v>80</v>
      </c>
      <c r="G59" s="12">
        <v>80</v>
      </c>
      <c r="H59" s="12">
        <v>80</v>
      </c>
      <c r="I59" s="25" t="str">
        <f t="shared" si="2"/>
        <v>Tốt</v>
      </c>
      <c r="J59" s="12">
        <v>80</v>
      </c>
      <c r="K59" s="25" t="str">
        <f t="shared" si="3"/>
        <v>Tốt</v>
      </c>
    </row>
    <row r="60" spans="1:11" ht="18.75" customHeight="1" x14ac:dyDescent="0.25">
      <c r="A60" s="16">
        <v>48</v>
      </c>
      <c r="B60" s="23" t="s">
        <v>2848</v>
      </c>
      <c r="C60" s="7" t="s">
        <v>2849</v>
      </c>
      <c r="D60" s="24">
        <v>38498</v>
      </c>
      <c r="E60" s="12">
        <v>80</v>
      </c>
      <c r="F60" s="12">
        <v>80</v>
      </c>
      <c r="G60" s="12">
        <v>80</v>
      </c>
      <c r="H60" s="12">
        <v>80</v>
      </c>
      <c r="I60" s="25" t="str">
        <f t="shared" si="2"/>
        <v>Tốt</v>
      </c>
      <c r="J60" s="12">
        <v>80</v>
      </c>
      <c r="K60" s="25" t="str">
        <f t="shared" si="3"/>
        <v>Tốt</v>
      </c>
    </row>
    <row r="61" spans="1:11" ht="18.75" customHeight="1" x14ac:dyDescent="0.25">
      <c r="A61" s="16">
        <v>49</v>
      </c>
      <c r="B61" s="23" t="s">
        <v>2850</v>
      </c>
      <c r="C61" s="7" t="s">
        <v>1327</v>
      </c>
      <c r="D61" s="24">
        <v>38541</v>
      </c>
      <c r="E61" s="12">
        <v>80</v>
      </c>
      <c r="F61" s="12">
        <v>80</v>
      </c>
      <c r="G61" s="12">
        <v>80</v>
      </c>
      <c r="H61" s="12">
        <v>80</v>
      </c>
      <c r="I61" s="25" t="str">
        <f t="shared" si="2"/>
        <v>Tốt</v>
      </c>
      <c r="J61" s="12">
        <v>80</v>
      </c>
      <c r="K61" s="25" t="str">
        <f t="shared" si="3"/>
        <v>Tốt</v>
      </c>
    </row>
    <row r="62" spans="1:11" ht="18.75" customHeight="1" x14ac:dyDescent="0.25">
      <c r="A62" s="16">
        <v>50</v>
      </c>
      <c r="B62" s="23" t="s">
        <v>2851</v>
      </c>
      <c r="C62" s="7" t="s">
        <v>2852</v>
      </c>
      <c r="D62" s="24">
        <v>38356</v>
      </c>
      <c r="E62" s="12">
        <v>90</v>
      </c>
      <c r="F62" s="12">
        <v>90</v>
      </c>
      <c r="G62" s="12">
        <v>90</v>
      </c>
      <c r="H62" s="12">
        <v>90</v>
      </c>
      <c r="I62" s="25" t="str">
        <f t="shared" si="2"/>
        <v>Xuất sắc</v>
      </c>
      <c r="J62" s="12">
        <v>90</v>
      </c>
      <c r="K62" s="25" t="str">
        <f t="shared" si="3"/>
        <v>Xuất sắc</v>
      </c>
    </row>
    <row r="63" spans="1:11" ht="18.75" customHeight="1" x14ac:dyDescent="0.25">
      <c r="A63" s="16">
        <v>51</v>
      </c>
      <c r="B63" s="23" t="s">
        <v>2853</v>
      </c>
      <c r="C63" s="7" t="s">
        <v>193</v>
      </c>
      <c r="D63" s="24">
        <v>38622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2"/>
        <v>Xuất sắc</v>
      </c>
      <c r="J63" s="12">
        <v>90</v>
      </c>
      <c r="K63" s="25" t="str">
        <f t="shared" si="3"/>
        <v>Xuất sắc</v>
      </c>
    </row>
    <row r="64" spans="1:11" ht="18.75" customHeight="1" x14ac:dyDescent="0.25">
      <c r="A64" s="16">
        <v>52</v>
      </c>
      <c r="B64" s="23" t="s">
        <v>2854</v>
      </c>
      <c r="C64" s="7" t="s">
        <v>2855</v>
      </c>
      <c r="D64" s="24">
        <v>38584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6">
        <v>53</v>
      </c>
      <c r="B65" s="23" t="s">
        <v>2856</v>
      </c>
      <c r="C65" s="7" t="s">
        <v>2857</v>
      </c>
      <c r="D65" s="24">
        <v>38381</v>
      </c>
      <c r="E65" s="12">
        <v>80</v>
      </c>
      <c r="F65" s="12">
        <v>80</v>
      </c>
      <c r="G65" s="12">
        <v>80</v>
      </c>
      <c r="H65" s="12">
        <v>80</v>
      </c>
      <c r="I65" s="25" t="str">
        <f t="shared" si="2"/>
        <v>Tốt</v>
      </c>
      <c r="J65" s="12">
        <v>80</v>
      </c>
      <c r="K65" s="25" t="str">
        <f t="shared" si="3"/>
        <v>Tốt</v>
      </c>
    </row>
    <row r="66" spans="1:11" ht="18.75" customHeight="1" x14ac:dyDescent="0.25">
      <c r="A66" s="16">
        <v>54</v>
      </c>
      <c r="B66" s="23" t="s">
        <v>2858</v>
      </c>
      <c r="C66" s="7" t="s">
        <v>2859</v>
      </c>
      <c r="D66" s="24">
        <v>38604</v>
      </c>
      <c r="E66" s="12">
        <v>87</v>
      </c>
      <c r="F66" s="12">
        <v>80</v>
      </c>
      <c r="G66" s="12">
        <v>80</v>
      </c>
      <c r="H66" s="12">
        <v>80</v>
      </c>
      <c r="I66" s="25" t="str">
        <f t="shared" si="2"/>
        <v>Tốt</v>
      </c>
      <c r="J66" s="12">
        <v>80</v>
      </c>
      <c r="K66" s="25" t="str">
        <f t="shared" si="3"/>
        <v>Tốt</v>
      </c>
    </row>
    <row r="67" spans="1:11" ht="18.75" customHeight="1" x14ac:dyDescent="0.25">
      <c r="A67" s="16">
        <v>55</v>
      </c>
      <c r="B67" s="23" t="s">
        <v>2860</v>
      </c>
      <c r="C67" s="7" t="s">
        <v>2861</v>
      </c>
      <c r="D67" s="24">
        <v>38602</v>
      </c>
      <c r="E67" s="12">
        <v>80</v>
      </c>
      <c r="F67" s="12">
        <v>80</v>
      </c>
      <c r="G67" s="12">
        <v>80</v>
      </c>
      <c r="H67" s="12">
        <v>80</v>
      </c>
      <c r="I67" s="25" t="str">
        <f t="shared" si="2"/>
        <v>Tốt</v>
      </c>
      <c r="J67" s="12">
        <v>80</v>
      </c>
      <c r="K67" s="25" t="str">
        <f t="shared" si="3"/>
        <v>Tốt</v>
      </c>
    </row>
    <row r="68" spans="1:11" ht="18.75" customHeight="1" x14ac:dyDescent="0.25">
      <c r="A68" s="16">
        <v>56</v>
      </c>
      <c r="B68" s="23" t="s">
        <v>2862</v>
      </c>
      <c r="C68" s="7" t="s">
        <v>2863</v>
      </c>
      <c r="D68" s="24">
        <v>38358</v>
      </c>
      <c r="E68" s="12">
        <v>85</v>
      </c>
      <c r="F68" s="12">
        <v>80</v>
      </c>
      <c r="G68" s="12">
        <v>80</v>
      </c>
      <c r="H68" s="12">
        <v>80</v>
      </c>
      <c r="I68" s="25" t="str">
        <f t="shared" si="2"/>
        <v>Tốt</v>
      </c>
      <c r="J68" s="12">
        <v>80</v>
      </c>
      <c r="K68" s="25" t="str">
        <f t="shared" si="3"/>
        <v>Tốt</v>
      </c>
    </row>
    <row r="69" spans="1:11" ht="18.75" customHeight="1" x14ac:dyDescent="0.25">
      <c r="A69" s="16">
        <v>57</v>
      </c>
      <c r="B69" s="23" t="s">
        <v>2864</v>
      </c>
      <c r="C69" s="7" t="s">
        <v>2865</v>
      </c>
      <c r="D69" s="24">
        <v>38381</v>
      </c>
      <c r="E69" s="12">
        <v>90</v>
      </c>
      <c r="F69" s="12">
        <v>90</v>
      </c>
      <c r="G69" s="12">
        <v>90</v>
      </c>
      <c r="H69" s="12">
        <v>90</v>
      </c>
      <c r="I69" s="25" t="str">
        <f t="shared" si="2"/>
        <v>Xuất sắc</v>
      </c>
      <c r="J69" s="12">
        <v>90</v>
      </c>
      <c r="K69" s="25" t="str">
        <f t="shared" si="3"/>
        <v>Xuất sắc</v>
      </c>
    </row>
    <row r="70" spans="1:11" ht="18.75" customHeight="1" x14ac:dyDescent="0.25">
      <c r="A70" s="16">
        <v>58</v>
      </c>
      <c r="B70" s="23" t="s">
        <v>2866</v>
      </c>
      <c r="C70" s="7" t="s">
        <v>2867</v>
      </c>
      <c r="D70" s="24">
        <v>38522</v>
      </c>
      <c r="E70" s="12">
        <v>92</v>
      </c>
      <c r="F70" s="12">
        <v>92</v>
      </c>
      <c r="G70" s="12">
        <v>92</v>
      </c>
      <c r="H70" s="12">
        <v>92</v>
      </c>
      <c r="I70" s="25" t="str">
        <f t="shared" si="2"/>
        <v>Xuất sắc</v>
      </c>
      <c r="J70" s="12">
        <v>92</v>
      </c>
      <c r="K70" s="25" t="str">
        <f t="shared" si="3"/>
        <v>Xuất sắc</v>
      </c>
    </row>
    <row r="71" spans="1:11" ht="18.75" customHeight="1" x14ac:dyDescent="0.25">
      <c r="A71" s="16">
        <v>59</v>
      </c>
      <c r="B71" s="23" t="s">
        <v>2868</v>
      </c>
      <c r="C71" s="7" t="s">
        <v>2869</v>
      </c>
      <c r="D71" s="24">
        <v>38368</v>
      </c>
      <c r="E71" s="12">
        <v>96</v>
      </c>
      <c r="F71" s="12">
        <v>94</v>
      </c>
      <c r="G71" s="12">
        <v>94</v>
      </c>
      <c r="H71" s="12">
        <v>94</v>
      </c>
      <c r="I71" s="25" t="str">
        <f t="shared" si="2"/>
        <v>Xuất sắc</v>
      </c>
      <c r="J71" s="12">
        <v>94</v>
      </c>
      <c r="K71" s="25" t="str">
        <f t="shared" si="3"/>
        <v>Xuất sắc</v>
      </c>
    </row>
    <row r="72" spans="1:11" ht="18.75" customHeight="1" x14ac:dyDescent="0.25">
      <c r="A72" s="16">
        <v>60</v>
      </c>
      <c r="B72" s="23" t="s">
        <v>2870</v>
      </c>
      <c r="C72" s="7" t="s">
        <v>606</v>
      </c>
      <c r="D72" s="24">
        <v>38603</v>
      </c>
      <c r="E72" s="12">
        <v>100</v>
      </c>
      <c r="F72" s="12">
        <v>100</v>
      </c>
      <c r="G72" s="12">
        <v>100</v>
      </c>
      <c r="H72" s="12">
        <v>100</v>
      </c>
      <c r="I72" s="25" t="str">
        <f t="shared" si="2"/>
        <v>Xuất sắc</v>
      </c>
      <c r="J72" s="12">
        <v>100</v>
      </c>
      <c r="K72" s="25" t="str">
        <f t="shared" si="3"/>
        <v>Xuất sắc</v>
      </c>
    </row>
    <row r="73" spans="1:11" ht="18.75" customHeight="1" x14ac:dyDescent="0.25">
      <c r="A73" s="16">
        <v>61</v>
      </c>
      <c r="B73" s="23" t="s">
        <v>2871</v>
      </c>
      <c r="C73" s="7" t="s">
        <v>2872</v>
      </c>
      <c r="D73" s="24">
        <v>38550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6">
        <v>62</v>
      </c>
      <c r="B74" s="23" t="s">
        <v>2873</v>
      </c>
      <c r="C74" s="7" t="s">
        <v>2874</v>
      </c>
      <c r="D74" s="24">
        <v>38587</v>
      </c>
      <c r="E74" s="12">
        <v>80</v>
      </c>
      <c r="F74" s="12">
        <v>90</v>
      </c>
      <c r="G74" s="12">
        <v>90</v>
      </c>
      <c r="H74" s="12">
        <v>90</v>
      </c>
      <c r="I74" s="25" t="str">
        <f t="shared" si="2"/>
        <v>Xuất sắc</v>
      </c>
      <c r="J74" s="12">
        <v>90</v>
      </c>
      <c r="K74" s="25" t="str">
        <f t="shared" si="3"/>
        <v>Xuất sắc</v>
      </c>
    </row>
    <row r="75" spans="1:11" ht="18.75" customHeight="1" x14ac:dyDescent="0.25">
      <c r="A75" s="16">
        <v>63</v>
      </c>
      <c r="B75" s="23" t="s">
        <v>2875</v>
      </c>
      <c r="C75" s="7" t="s">
        <v>2876</v>
      </c>
      <c r="D75" s="24">
        <v>38378</v>
      </c>
      <c r="E75" s="12">
        <v>70</v>
      </c>
      <c r="F75" s="12">
        <v>80</v>
      </c>
      <c r="G75" s="12">
        <v>80</v>
      </c>
      <c r="H75" s="12">
        <v>80</v>
      </c>
      <c r="I75" s="25" t="str">
        <f t="shared" si="2"/>
        <v>Tốt</v>
      </c>
      <c r="J75" s="12">
        <v>80</v>
      </c>
      <c r="K75" s="25" t="str">
        <f t="shared" si="3"/>
        <v>Tốt</v>
      </c>
    </row>
    <row r="76" spans="1:11" ht="18.75" customHeight="1" x14ac:dyDescent="0.25">
      <c r="A76" s="16">
        <v>64</v>
      </c>
      <c r="B76" s="23" t="s">
        <v>2877</v>
      </c>
      <c r="C76" s="7" t="s">
        <v>904</v>
      </c>
      <c r="D76" s="24">
        <v>38472</v>
      </c>
      <c r="E76" s="12">
        <v>90</v>
      </c>
      <c r="F76" s="12">
        <v>90</v>
      </c>
      <c r="G76" s="12">
        <v>90</v>
      </c>
      <c r="H76" s="12">
        <v>90</v>
      </c>
      <c r="I76" s="25" t="str">
        <f t="shared" si="2"/>
        <v>Xuất sắc</v>
      </c>
      <c r="J76" s="12">
        <v>90</v>
      </c>
      <c r="K76" s="25" t="str">
        <f t="shared" si="3"/>
        <v>Xuất sắc</v>
      </c>
    </row>
    <row r="77" spans="1:11" ht="18.75" customHeight="1" x14ac:dyDescent="0.25">
      <c r="A77" s="16">
        <v>65</v>
      </c>
      <c r="B77" s="23" t="s">
        <v>2878</v>
      </c>
      <c r="C77" s="7" t="s">
        <v>2879</v>
      </c>
      <c r="D77" s="24">
        <v>38659</v>
      </c>
      <c r="E77" s="12">
        <v>90</v>
      </c>
      <c r="F77" s="12">
        <v>90</v>
      </c>
      <c r="G77" s="12">
        <v>90</v>
      </c>
      <c r="H77" s="12">
        <v>90</v>
      </c>
      <c r="I77" s="25" t="str">
        <f t="shared" ref="I77:I82" si="4">IF(H77&gt;=90,"Xuất sắc",IF(H77&gt;=80,"Tốt", IF(H77&gt;=65,"Khá",IF(H77&gt;=50,"Trung bình", IF(H77&gt;=35, "Yếu", "Kém")))))</f>
        <v>Xuất sắc</v>
      </c>
      <c r="J77" s="12">
        <v>90</v>
      </c>
      <c r="K77" s="25" t="str">
        <f t="shared" ref="K77:K82" si="5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6">
        <v>66</v>
      </c>
      <c r="B78" s="23" t="s">
        <v>2880</v>
      </c>
      <c r="C78" s="7" t="s">
        <v>2881</v>
      </c>
      <c r="D78" s="24">
        <v>38675</v>
      </c>
      <c r="E78" s="12">
        <v>80</v>
      </c>
      <c r="F78" s="12">
        <v>80</v>
      </c>
      <c r="G78" s="12">
        <v>80</v>
      </c>
      <c r="H78" s="12">
        <v>80</v>
      </c>
      <c r="I78" s="25" t="str">
        <f t="shared" si="4"/>
        <v>Tốt</v>
      </c>
      <c r="J78" s="12">
        <v>80</v>
      </c>
      <c r="K78" s="25" t="str">
        <f t="shared" si="5"/>
        <v>Tốt</v>
      </c>
    </row>
    <row r="79" spans="1:11" ht="18.75" customHeight="1" x14ac:dyDescent="0.25">
      <c r="A79" s="16">
        <v>67</v>
      </c>
      <c r="B79" s="23" t="s">
        <v>2882</v>
      </c>
      <c r="C79" s="7" t="s">
        <v>2883</v>
      </c>
      <c r="D79" s="24">
        <v>38353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4"/>
        <v>Xuất sắc</v>
      </c>
      <c r="J79" s="12">
        <v>90</v>
      </c>
      <c r="K79" s="25" t="str">
        <f t="shared" si="5"/>
        <v>Xuất sắc</v>
      </c>
    </row>
    <row r="80" spans="1:11" ht="18.75" customHeight="1" x14ac:dyDescent="0.25">
      <c r="A80" s="16">
        <v>68</v>
      </c>
      <c r="B80" s="23" t="s">
        <v>2884</v>
      </c>
      <c r="C80" s="7" t="s">
        <v>2885</v>
      </c>
      <c r="D80" s="24">
        <v>38430</v>
      </c>
      <c r="E80" s="12">
        <v>86</v>
      </c>
      <c r="F80" s="12">
        <v>86</v>
      </c>
      <c r="G80" s="12">
        <v>86</v>
      </c>
      <c r="H80" s="12">
        <v>86</v>
      </c>
      <c r="I80" s="25" t="str">
        <f t="shared" si="4"/>
        <v>Tốt</v>
      </c>
      <c r="J80" s="12">
        <v>86</v>
      </c>
      <c r="K80" s="25" t="str">
        <f t="shared" si="5"/>
        <v>Tốt</v>
      </c>
    </row>
    <row r="81" spans="1:11" ht="18.75" customHeight="1" x14ac:dyDescent="0.25">
      <c r="A81" s="16">
        <v>69</v>
      </c>
      <c r="B81" s="23" t="s">
        <v>2886</v>
      </c>
      <c r="C81" s="7" t="s">
        <v>2887</v>
      </c>
      <c r="D81" s="24">
        <v>38518</v>
      </c>
      <c r="E81" s="12">
        <v>90</v>
      </c>
      <c r="F81" s="12">
        <v>90</v>
      </c>
      <c r="G81" s="12">
        <v>90</v>
      </c>
      <c r="H81" s="12">
        <v>90</v>
      </c>
      <c r="I81" s="25" t="str">
        <f t="shared" si="4"/>
        <v>Xuất sắc</v>
      </c>
      <c r="J81" s="12">
        <v>90</v>
      </c>
      <c r="K81" s="25" t="str">
        <f t="shared" si="5"/>
        <v>Xuất sắc</v>
      </c>
    </row>
    <row r="82" spans="1:11" ht="18.75" customHeight="1" x14ac:dyDescent="0.25">
      <c r="A82" s="16">
        <v>70</v>
      </c>
      <c r="B82" s="23" t="s">
        <v>2888</v>
      </c>
      <c r="C82" s="7" t="s">
        <v>2889</v>
      </c>
      <c r="D82" s="24">
        <v>38648</v>
      </c>
      <c r="E82" s="12">
        <v>90</v>
      </c>
      <c r="F82" s="12">
        <v>100</v>
      </c>
      <c r="G82" s="12">
        <v>100</v>
      </c>
      <c r="H82" s="12">
        <v>100</v>
      </c>
      <c r="I82" s="25" t="str">
        <f t="shared" si="4"/>
        <v>Xuất sắc</v>
      </c>
      <c r="J82" s="12">
        <v>100</v>
      </c>
      <c r="K82" s="25" t="str">
        <f t="shared" si="5"/>
        <v>Xuất sắc</v>
      </c>
    </row>
    <row r="84" spans="1:11" ht="18.75" customHeight="1" x14ac:dyDescent="0.2">
      <c r="A84" s="52" t="s">
        <v>1984</v>
      </c>
      <c r="B84" s="52"/>
      <c r="C84" s="52"/>
    </row>
  </sheetData>
  <sortState xmlns:xlrd2="http://schemas.microsoft.com/office/spreadsheetml/2017/richdata2" ref="A13:K82">
    <sortCondition ref="B13:B82"/>
  </sortState>
  <mergeCells count="16"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2">
    <cfRule type="duplicateValues" dxfId="79" priority="1"/>
    <cfRule type="duplicateValues" dxfId="78" priority="2"/>
    <cfRule type="duplicateValues" dxfId="77" priority="3"/>
    <cfRule type="duplicateValues" dxfId="76" priority="4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40CC-8534-4C61-95CE-9E35B2115851}">
  <sheetPr codeName="Sheet26"/>
  <dimension ref="A1:K84"/>
  <sheetViews>
    <sheetView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2890</v>
      </c>
      <c r="C13" s="7" t="s">
        <v>2891</v>
      </c>
      <c r="D13" s="24">
        <v>38667</v>
      </c>
      <c r="E13" s="12">
        <v>90</v>
      </c>
      <c r="F13" s="12">
        <v>90</v>
      </c>
      <c r="G13" s="12">
        <v>90</v>
      </c>
      <c r="H13" s="12">
        <v>90</v>
      </c>
      <c r="I13" s="31" t="str">
        <f t="shared" ref="I13:I76" si="0">IF(H13&gt;=90,"Xuất sắc",IF(H13&gt;=80,"Tốt", IF(H13&gt;=65,"Khá",IF(H13&gt;=50,"Trung bình", IF(H13&gt;=35, "Yếu", "Kém")))))</f>
        <v>Xuất sắc</v>
      </c>
      <c r="J13" s="12">
        <v>90</v>
      </c>
      <c r="K13" s="31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2892</v>
      </c>
      <c r="C14" s="7" t="s">
        <v>2893</v>
      </c>
      <c r="D14" s="24">
        <v>38602</v>
      </c>
      <c r="E14" s="12">
        <v>90</v>
      </c>
      <c r="F14" s="12">
        <v>90</v>
      </c>
      <c r="G14" s="12">
        <v>90</v>
      </c>
      <c r="H14" s="12">
        <v>90</v>
      </c>
      <c r="I14" s="31" t="str">
        <f t="shared" si="0"/>
        <v>Xuất sắc</v>
      </c>
      <c r="J14" s="12">
        <v>90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2894</v>
      </c>
      <c r="C15" s="7" t="s">
        <v>2895</v>
      </c>
      <c r="D15" s="24">
        <v>38668</v>
      </c>
      <c r="E15" s="12">
        <v>90</v>
      </c>
      <c r="F15" s="12">
        <v>90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2896</v>
      </c>
      <c r="C16" s="7" t="s">
        <v>2203</v>
      </c>
      <c r="D16" s="24">
        <v>38586</v>
      </c>
      <c r="E16" s="12">
        <v>90</v>
      </c>
      <c r="F16" s="12">
        <v>90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2897</v>
      </c>
      <c r="C17" s="7" t="s">
        <v>2898</v>
      </c>
      <c r="D17" s="24">
        <v>38627</v>
      </c>
      <c r="E17" s="12">
        <v>70</v>
      </c>
      <c r="F17" s="12">
        <v>70</v>
      </c>
      <c r="G17" s="12">
        <v>70</v>
      </c>
      <c r="H17" s="12">
        <v>70</v>
      </c>
      <c r="I17" s="31" t="str">
        <f t="shared" si="0"/>
        <v>Khá</v>
      </c>
      <c r="J17" s="12">
        <v>70</v>
      </c>
      <c r="K17" s="31" t="str">
        <f t="shared" si="1"/>
        <v>Khá</v>
      </c>
    </row>
    <row r="18" spans="1:11" ht="18.75" customHeight="1" x14ac:dyDescent="0.25">
      <c r="A18" s="16">
        <v>6</v>
      </c>
      <c r="B18" s="23" t="s">
        <v>2899</v>
      </c>
      <c r="C18" s="7" t="s">
        <v>2900</v>
      </c>
      <c r="D18" s="24">
        <v>38566</v>
      </c>
      <c r="E18" s="12">
        <v>90</v>
      </c>
      <c r="F18" s="12">
        <v>90</v>
      </c>
      <c r="G18" s="12">
        <v>90</v>
      </c>
      <c r="H18" s="12">
        <v>90</v>
      </c>
      <c r="I18" s="31" t="str">
        <f t="shared" si="0"/>
        <v>Xuất sắc</v>
      </c>
      <c r="J18" s="12">
        <v>90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2901</v>
      </c>
      <c r="C19" s="7" t="s">
        <v>2902</v>
      </c>
      <c r="D19" s="24">
        <v>38524</v>
      </c>
      <c r="E19" s="12">
        <v>90</v>
      </c>
      <c r="F19" s="12">
        <v>90</v>
      </c>
      <c r="G19" s="12">
        <v>90</v>
      </c>
      <c r="H19" s="12">
        <v>90</v>
      </c>
      <c r="I19" s="31" t="str">
        <f t="shared" si="0"/>
        <v>Xuất sắc</v>
      </c>
      <c r="J19" s="12">
        <v>90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2903</v>
      </c>
      <c r="C20" s="7" t="s">
        <v>2904</v>
      </c>
      <c r="D20" s="24">
        <v>38471</v>
      </c>
      <c r="E20" s="12">
        <v>82</v>
      </c>
      <c r="F20" s="12">
        <v>82</v>
      </c>
      <c r="G20" s="12">
        <v>82</v>
      </c>
      <c r="H20" s="12">
        <v>82</v>
      </c>
      <c r="I20" s="31" t="str">
        <f t="shared" si="0"/>
        <v>Tốt</v>
      </c>
      <c r="J20" s="12">
        <v>82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2905</v>
      </c>
      <c r="C21" s="7" t="s">
        <v>2516</v>
      </c>
      <c r="D21" s="24">
        <v>38362</v>
      </c>
      <c r="E21" s="12">
        <v>70</v>
      </c>
      <c r="F21" s="12">
        <v>70</v>
      </c>
      <c r="G21" s="12">
        <v>70</v>
      </c>
      <c r="H21" s="12">
        <v>70</v>
      </c>
      <c r="I21" s="31" t="str">
        <f t="shared" si="0"/>
        <v>Khá</v>
      </c>
      <c r="J21" s="12">
        <v>70</v>
      </c>
      <c r="K21" s="31" t="str">
        <f t="shared" si="1"/>
        <v>Khá</v>
      </c>
    </row>
    <row r="22" spans="1:11" ht="18.75" customHeight="1" x14ac:dyDescent="0.25">
      <c r="A22" s="16">
        <v>10</v>
      </c>
      <c r="B22" s="23" t="s">
        <v>2906</v>
      </c>
      <c r="C22" s="7" t="s">
        <v>2052</v>
      </c>
      <c r="D22" s="24">
        <v>38610</v>
      </c>
      <c r="E22" s="12">
        <v>65</v>
      </c>
      <c r="F22" s="12">
        <v>65</v>
      </c>
      <c r="G22" s="12">
        <v>65</v>
      </c>
      <c r="H22" s="12">
        <v>65</v>
      </c>
      <c r="I22" s="31" t="str">
        <f t="shared" si="0"/>
        <v>Khá</v>
      </c>
      <c r="J22" s="12">
        <v>65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2907</v>
      </c>
      <c r="C23" s="7" t="s">
        <v>1011</v>
      </c>
      <c r="D23" s="24">
        <v>38700</v>
      </c>
      <c r="E23" s="12">
        <v>90</v>
      </c>
      <c r="F23" s="12">
        <v>90</v>
      </c>
      <c r="G23" s="12">
        <v>90</v>
      </c>
      <c r="H23" s="12">
        <v>90</v>
      </c>
      <c r="I23" s="31" t="str">
        <f t="shared" si="0"/>
        <v>Xuất sắc</v>
      </c>
      <c r="J23" s="12">
        <v>90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2908</v>
      </c>
      <c r="C24" s="7" t="s">
        <v>2909</v>
      </c>
      <c r="D24" s="24">
        <v>38589</v>
      </c>
      <c r="E24" s="12">
        <v>80</v>
      </c>
      <c r="F24" s="12">
        <v>80</v>
      </c>
      <c r="G24" s="12">
        <v>80</v>
      </c>
      <c r="H24" s="12">
        <v>80</v>
      </c>
      <c r="I24" s="31" t="str">
        <f t="shared" si="0"/>
        <v>Tốt</v>
      </c>
      <c r="J24" s="12">
        <v>80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2910</v>
      </c>
      <c r="C25" s="7" t="s">
        <v>247</v>
      </c>
      <c r="D25" s="24">
        <v>38502</v>
      </c>
      <c r="E25" s="12">
        <v>85</v>
      </c>
      <c r="F25" s="12">
        <v>85</v>
      </c>
      <c r="G25" s="12">
        <v>85</v>
      </c>
      <c r="H25" s="12">
        <v>85</v>
      </c>
      <c r="I25" s="31" t="str">
        <f t="shared" si="0"/>
        <v>Tốt</v>
      </c>
      <c r="J25" s="12">
        <v>85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2911</v>
      </c>
      <c r="C26" s="7" t="s">
        <v>2912</v>
      </c>
      <c r="D26" s="24">
        <v>38572</v>
      </c>
      <c r="E26" s="12">
        <v>100</v>
      </c>
      <c r="F26" s="12">
        <v>80</v>
      </c>
      <c r="G26" s="12">
        <v>80</v>
      </c>
      <c r="H26" s="12">
        <v>80</v>
      </c>
      <c r="I26" s="31" t="str">
        <f t="shared" si="0"/>
        <v>Tốt</v>
      </c>
      <c r="J26" s="12">
        <v>80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2913</v>
      </c>
      <c r="C27" s="7" t="s">
        <v>2914</v>
      </c>
      <c r="D27" s="24">
        <v>38557</v>
      </c>
      <c r="E27" s="12">
        <v>80</v>
      </c>
      <c r="F27" s="12">
        <v>80</v>
      </c>
      <c r="G27" s="12">
        <v>80</v>
      </c>
      <c r="H27" s="12">
        <v>80</v>
      </c>
      <c r="I27" s="31" t="str">
        <f t="shared" si="0"/>
        <v>Tốt</v>
      </c>
      <c r="J27" s="12">
        <v>80</v>
      </c>
      <c r="K27" s="31" t="str">
        <f t="shared" si="1"/>
        <v>Tốt</v>
      </c>
    </row>
    <row r="28" spans="1:11" ht="18.75" customHeight="1" x14ac:dyDescent="0.25">
      <c r="A28" s="16">
        <v>16</v>
      </c>
      <c r="B28" s="23" t="s">
        <v>2915</v>
      </c>
      <c r="C28" s="7" t="s">
        <v>706</v>
      </c>
      <c r="D28" s="24">
        <v>38532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2916</v>
      </c>
      <c r="C29" s="7" t="s">
        <v>2917</v>
      </c>
      <c r="D29" s="24">
        <v>38432</v>
      </c>
      <c r="E29" s="12">
        <v>68</v>
      </c>
      <c r="F29" s="12">
        <v>68</v>
      </c>
      <c r="G29" s="12">
        <v>68</v>
      </c>
      <c r="H29" s="12">
        <v>68</v>
      </c>
      <c r="I29" s="31" t="str">
        <f t="shared" si="0"/>
        <v>Khá</v>
      </c>
      <c r="J29" s="12">
        <v>68</v>
      </c>
      <c r="K29" s="31" t="str">
        <f t="shared" si="1"/>
        <v>Khá</v>
      </c>
    </row>
    <row r="30" spans="1:11" ht="18.75" customHeight="1" x14ac:dyDescent="0.25">
      <c r="A30" s="16">
        <v>18</v>
      </c>
      <c r="B30" s="23" t="s">
        <v>2918</v>
      </c>
      <c r="C30" s="7" t="s">
        <v>2919</v>
      </c>
      <c r="D30" s="24">
        <v>38583</v>
      </c>
      <c r="E30" s="12">
        <v>90</v>
      </c>
      <c r="F30" s="12">
        <v>90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2920</v>
      </c>
      <c r="C31" s="7" t="s">
        <v>2921</v>
      </c>
      <c r="D31" s="24">
        <v>38637</v>
      </c>
      <c r="E31" s="12">
        <v>75</v>
      </c>
      <c r="F31" s="12">
        <v>75</v>
      </c>
      <c r="G31" s="12">
        <v>75</v>
      </c>
      <c r="H31" s="12">
        <v>75</v>
      </c>
      <c r="I31" s="31" t="str">
        <f t="shared" si="0"/>
        <v>Khá</v>
      </c>
      <c r="J31" s="12">
        <v>75</v>
      </c>
      <c r="K31" s="31" t="str">
        <f t="shared" si="1"/>
        <v>Khá</v>
      </c>
    </row>
    <row r="32" spans="1:11" ht="18.75" customHeight="1" x14ac:dyDescent="0.25">
      <c r="A32" s="16">
        <v>20</v>
      </c>
      <c r="B32" s="23" t="s">
        <v>2922</v>
      </c>
      <c r="C32" s="7" t="s">
        <v>2923</v>
      </c>
      <c r="D32" s="24">
        <v>38673</v>
      </c>
      <c r="E32" s="12">
        <v>100</v>
      </c>
      <c r="F32" s="12">
        <v>100</v>
      </c>
      <c r="G32" s="12">
        <v>100</v>
      </c>
      <c r="H32" s="12">
        <v>100</v>
      </c>
      <c r="I32" s="31" t="str">
        <f t="shared" si="0"/>
        <v>Xuất sắc</v>
      </c>
      <c r="J32" s="12">
        <v>100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2924</v>
      </c>
      <c r="C33" s="7" t="s">
        <v>2925</v>
      </c>
      <c r="D33" s="24">
        <v>38381</v>
      </c>
      <c r="E33" s="12">
        <v>80</v>
      </c>
      <c r="F33" s="12">
        <v>80</v>
      </c>
      <c r="G33" s="12">
        <v>80</v>
      </c>
      <c r="H33" s="12">
        <v>80</v>
      </c>
      <c r="I33" s="31" t="str">
        <f t="shared" si="0"/>
        <v>Tốt</v>
      </c>
      <c r="J33" s="12">
        <v>80</v>
      </c>
      <c r="K33" s="31" t="str">
        <f t="shared" si="1"/>
        <v>Tốt</v>
      </c>
    </row>
    <row r="34" spans="1:11" ht="18.75" customHeight="1" x14ac:dyDescent="0.25">
      <c r="A34" s="16">
        <v>22</v>
      </c>
      <c r="B34" s="23" t="s">
        <v>2926</v>
      </c>
      <c r="C34" s="7" t="s">
        <v>2927</v>
      </c>
      <c r="D34" s="24">
        <v>38540</v>
      </c>
      <c r="E34" s="12">
        <v>90</v>
      </c>
      <c r="F34" s="12">
        <v>90</v>
      </c>
      <c r="G34" s="12">
        <v>90</v>
      </c>
      <c r="H34" s="12">
        <v>90</v>
      </c>
      <c r="I34" s="31" t="str">
        <f t="shared" si="0"/>
        <v>Xuất sắc</v>
      </c>
      <c r="J34" s="12">
        <v>90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2928</v>
      </c>
      <c r="C35" s="7" t="s">
        <v>233</v>
      </c>
      <c r="D35" s="24">
        <v>38579</v>
      </c>
      <c r="E35" s="12">
        <v>85</v>
      </c>
      <c r="F35" s="12">
        <v>85</v>
      </c>
      <c r="G35" s="12">
        <v>85</v>
      </c>
      <c r="H35" s="12">
        <v>85</v>
      </c>
      <c r="I35" s="31" t="str">
        <f t="shared" si="0"/>
        <v>Tốt</v>
      </c>
      <c r="J35" s="12">
        <v>85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2929</v>
      </c>
      <c r="C36" s="7" t="s">
        <v>2802</v>
      </c>
      <c r="D36" s="24">
        <v>38689</v>
      </c>
      <c r="E36" s="12">
        <v>75</v>
      </c>
      <c r="F36" s="12">
        <v>75</v>
      </c>
      <c r="G36" s="12">
        <v>75</v>
      </c>
      <c r="H36" s="12">
        <v>75</v>
      </c>
      <c r="I36" s="31" t="str">
        <f t="shared" si="0"/>
        <v>Khá</v>
      </c>
      <c r="J36" s="12">
        <v>75</v>
      </c>
      <c r="K36" s="31" t="str">
        <f t="shared" si="1"/>
        <v>Khá</v>
      </c>
    </row>
    <row r="37" spans="1:11" ht="18.75" customHeight="1" x14ac:dyDescent="0.25">
      <c r="A37" s="16">
        <v>25</v>
      </c>
      <c r="B37" s="23" t="s">
        <v>2930</v>
      </c>
      <c r="C37" s="7" t="s">
        <v>2931</v>
      </c>
      <c r="D37" s="24">
        <v>38474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2932</v>
      </c>
      <c r="C38" s="7" t="s">
        <v>2933</v>
      </c>
      <c r="D38" s="24">
        <v>38489</v>
      </c>
      <c r="E38" s="12">
        <v>82</v>
      </c>
      <c r="F38" s="12">
        <v>82</v>
      </c>
      <c r="G38" s="12">
        <v>82</v>
      </c>
      <c r="H38" s="12">
        <v>82</v>
      </c>
      <c r="I38" s="31" t="str">
        <f t="shared" si="0"/>
        <v>Tốt</v>
      </c>
      <c r="J38" s="12">
        <v>82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2934</v>
      </c>
      <c r="C39" s="7" t="s">
        <v>2935</v>
      </c>
      <c r="D39" s="24">
        <v>38051</v>
      </c>
      <c r="E39" s="12">
        <v>88</v>
      </c>
      <c r="F39" s="12">
        <v>79</v>
      </c>
      <c r="G39" s="12">
        <v>79</v>
      </c>
      <c r="H39" s="12">
        <v>79</v>
      </c>
      <c r="I39" s="31" t="str">
        <f t="shared" si="0"/>
        <v>Khá</v>
      </c>
      <c r="J39" s="12">
        <v>79</v>
      </c>
      <c r="K39" s="31" t="str">
        <f t="shared" si="1"/>
        <v>Khá</v>
      </c>
    </row>
    <row r="40" spans="1:11" ht="18.75" customHeight="1" x14ac:dyDescent="0.25">
      <c r="A40" s="16">
        <v>28</v>
      </c>
      <c r="B40" s="23" t="s">
        <v>2936</v>
      </c>
      <c r="C40" s="7" t="s">
        <v>2937</v>
      </c>
      <c r="D40" s="24">
        <v>38705</v>
      </c>
      <c r="E40" s="12">
        <v>80</v>
      </c>
      <c r="F40" s="12">
        <v>80</v>
      </c>
      <c r="G40" s="12">
        <v>80</v>
      </c>
      <c r="H40" s="12">
        <v>80</v>
      </c>
      <c r="I40" s="31" t="str">
        <f t="shared" si="0"/>
        <v>Tốt</v>
      </c>
      <c r="J40" s="12">
        <v>80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2938</v>
      </c>
      <c r="C41" s="7" t="s">
        <v>2939</v>
      </c>
      <c r="D41" s="24">
        <v>38469</v>
      </c>
      <c r="E41" s="12">
        <v>82</v>
      </c>
      <c r="F41" s="12">
        <v>82</v>
      </c>
      <c r="G41" s="12">
        <v>82</v>
      </c>
      <c r="H41" s="12">
        <v>82</v>
      </c>
      <c r="I41" s="31" t="str">
        <f t="shared" si="0"/>
        <v>Tốt</v>
      </c>
      <c r="J41" s="12">
        <v>82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2940</v>
      </c>
      <c r="C42" s="7" t="s">
        <v>2941</v>
      </c>
      <c r="D42" s="24">
        <v>38606</v>
      </c>
      <c r="E42" s="12">
        <v>75</v>
      </c>
      <c r="F42" s="12">
        <v>75</v>
      </c>
      <c r="G42" s="12">
        <v>75</v>
      </c>
      <c r="H42" s="12">
        <v>75</v>
      </c>
      <c r="I42" s="31" t="str">
        <f t="shared" si="0"/>
        <v>Khá</v>
      </c>
      <c r="J42" s="12">
        <v>75</v>
      </c>
      <c r="K42" s="31" t="str">
        <f t="shared" si="1"/>
        <v>Khá</v>
      </c>
    </row>
    <row r="43" spans="1:11" ht="18.75" customHeight="1" x14ac:dyDescent="0.25">
      <c r="A43" s="16">
        <v>31</v>
      </c>
      <c r="B43" s="23" t="s">
        <v>2942</v>
      </c>
      <c r="C43" s="7" t="s">
        <v>2943</v>
      </c>
      <c r="D43" s="24">
        <v>38368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2944</v>
      </c>
      <c r="C44" s="7" t="s">
        <v>2945</v>
      </c>
      <c r="D44" s="24">
        <v>38515</v>
      </c>
      <c r="E44" s="12">
        <v>85</v>
      </c>
      <c r="F44" s="12">
        <v>85</v>
      </c>
      <c r="G44" s="12">
        <v>85</v>
      </c>
      <c r="H44" s="12">
        <v>85</v>
      </c>
      <c r="I44" s="31" t="str">
        <f t="shared" si="0"/>
        <v>Tốt</v>
      </c>
      <c r="J44" s="12">
        <v>85</v>
      </c>
      <c r="K44" s="31" t="str">
        <f t="shared" si="1"/>
        <v>Tốt</v>
      </c>
    </row>
    <row r="45" spans="1:11" ht="18.75" customHeight="1" x14ac:dyDescent="0.25">
      <c r="A45" s="16">
        <v>33</v>
      </c>
      <c r="B45" s="23" t="s">
        <v>2946</v>
      </c>
      <c r="C45" s="7" t="s">
        <v>2818</v>
      </c>
      <c r="D45" s="24">
        <v>38433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si="0"/>
        <v>Tốt</v>
      </c>
      <c r="J45" s="12">
        <v>80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2947</v>
      </c>
      <c r="C46" s="7" t="s">
        <v>2948</v>
      </c>
      <c r="D46" s="24">
        <v>38695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0"/>
        <v>Xuất sắc</v>
      </c>
      <c r="J46" s="12">
        <v>90</v>
      </c>
      <c r="K46" s="31" t="str">
        <f t="shared" si="1"/>
        <v>Xuất sắc</v>
      </c>
    </row>
    <row r="47" spans="1:11" ht="18.75" customHeight="1" x14ac:dyDescent="0.25">
      <c r="A47" s="16">
        <v>35</v>
      </c>
      <c r="B47" s="23" t="s">
        <v>2949</v>
      </c>
      <c r="C47" s="7" t="s">
        <v>517</v>
      </c>
      <c r="D47" s="24">
        <v>38663</v>
      </c>
      <c r="E47" s="12">
        <v>96</v>
      </c>
      <c r="F47" s="12">
        <v>96</v>
      </c>
      <c r="G47" s="12">
        <v>96</v>
      </c>
      <c r="H47" s="12">
        <v>96</v>
      </c>
      <c r="I47" s="31" t="str">
        <f t="shared" si="0"/>
        <v>Xuất sắc</v>
      </c>
      <c r="J47" s="12">
        <v>96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2950</v>
      </c>
      <c r="C48" s="7" t="s">
        <v>2951</v>
      </c>
      <c r="D48" s="24">
        <v>38709</v>
      </c>
      <c r="E48" s="12">
        <v>90</v>
      </c>
      <c r="F48" s="12">
        <v>90</v>
      </c>
      <c r="G48" s="12">
        <v>90</v>
      </c>
      <c r="H48" s="12">
        <v>90</v>
      </c>
      <c r="I48" s="31" t="str">
        <f t="shared" si="0"/>
        <v>Xuất sắc</v>
      </c>
      <c r="J48" s="12">
        <v>90</v>
      </c>
      <c r="K48" s="31" t="str">
        <f t="shared" si="1"/>
        <v>Xuất sắc</v>
      </c>
    </row>
    <row r="49" spans="1:11" ht="18.75" customHeight="1" x14ac:dyDescent="0.25">
      <c r="A49" s="16">
        <v>37</v>
      </c>
      <c r="B49" s="23" t="s">
        <v>2952</v>
      </c>
      <c r="C49" s="7" t="s">
        <v>2953</v>
      </c>
      <c r="D49" s="24">
        <v>38633</v>
      </c>
      <c r="E49" s="12">
        <v>92</v>
      </c>
      <c r="F49" s="12">
        <v>92</v>
      </c>
      <c r="G49" s="12">
        <v>92</v>
      </c>
      <c r="H49" s="12">
        <v>92</v>
      </c>
      <c r="I49" s="31" t="str">
        <f t="shared" si="0"/>
        <v>Xuất sắc</v>
      </c>
      <c r="J49" s="12">
        <v>92</v>
      </c>
      <c r="K49" s="31" t="str">
        <f t="shared" si="1"/>
        <v>Xuất sắc</v>
      </c>
    </row>
    <row r="50" spans="1:11" ht="18.75" customHeight="1" x14ac:dyDescent="0.25">
      <c r="A50" s="16">
        <v>38</v>
      </c>
      <c r="B50" s="23" t="s">
        <v>2954</v>
      </c>
      <c r="C50" s="7" t="s">
        <v>2955</v>
      </c>
      <c r="D50" s="24">
        <v>38378</v>
      </c>
      <c r="E50" s="12">
        <v>92</v>
      </c>
      <c r="F50" s="12">
        <v>92</v>
      </c>
      <c r="G50" s="12">
        <v>92</v>
      </c>
      <c r="H50" s="12">
        <v>92</v>
      </c>
      <c r="I50" s="31" t="str">
        <f t="shared" si="0"/>
        <v>Xuất sắc</v>
      </c>
      <c r="J50" s="12">
        <v>92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2956</v>
      </c>
      <c r="C51" s="7" t="s">
        <v>2957</v>
      </c>
      <c r="D51" s="24">
        <v>38639</v>
      </c>
      <c r="E51" s="12">
        <v>90</v>
      </c>
      <c r="F51" s="12">
        <v>90</v>
      </c>
      <c r="G51" s="12">
        <v>90</v>
      </c>
      <c r="H51" s="12">
        <v>90</v>
      </c>
      <c r="I51" s="31" t="str">
        <f t="shared" si="0"/>
        <v>Xuất sắc</v>
      </c>
      <c r="J51" s="12">
        <v>90</v>
      </c>
      <c r="K51" s="31" t="str">
        <f t="shared" si="1"/>
        <v>Xuất sắc</v>
      </c>
    </row>
    <row r="52" spans="1:11" ht="18.75" customHeight="1" x14ac:dyDescent="0.25">
      <c r="A52" s="16">
        <v>40</v>
      </c>
      <c r="B52" s="23" t="s">
        <v>2958</v>
      </c>
      <c r="C52" s="7" t="s">
        <v>2959</v>
      </c>
      <c r="D52" s="24">
        <v>38450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0"/>
        <v>Xuất sắc</v>
      </c>
      <c r="J52" s="12">
        <v>90</v>
      </c>
      <c r="K52" s="31" t="str">
        <f t="shared" si="1"/>
        <v>Xuất sắc</v>
      </c>
    </row>
    <row r="53" spans="1:11" ht="18.75" customHeight="1" x14ac:dyDescent="0.25">
      <c r="A53" s="16">
        <v>41</v>
      </c>
      <c r="B53" s="23" t="s">
        <v>2960</v>
      </c>
      <c r="C53" s="7" t="s">
        <v>1707</v>
      </c>
      <c r="D53" s="24">
        <v>38359</v>
      </c>
      <c r="E53" s="12">
        <v>100</v>
      </c>
      <c r="F53" s="12">
        <v>90</v>
      </c>
      <c r="G53" s="12">
        <v>90</v>
      </c>
      <c r="H53" s="12">
        <v>90</v>
      </c>
      <c r="I53" s="31" t="str">
        <f t="shared" si="0"/>
        <v>Xuất sắc</v>
      </c>
      <c r="J53" s="12">
        <v>90</v>
      </c>
      <c r="K53" s="31" t="str">
        <f t="shared" si="1"/>
        <v>Xuất sắc</v>
      </c>
    </row>
    <row r="54" spans="1:11" ht="18.75" customHeight="1" x14ac:dyDescent="0.25">
      <c r="A54" s="16">
        <v>42</v>
      </c>
      <c r="B54" s="23" t="s">
        <v>2961</v>
      </c>
      <c r="C54" s="7" t="s">
        <v>790</v>
      </c>
      <c r="D54" s="24">
        <v>38653</v>
      </c>
      <c r="E54" s="12">
        <v>70</v>
      </c>
      <c r="F54" s="12">
        <v>70</v>
      </c>
      <c r="G54" s="12">
        <v>70</v>
      </c>
      <c r="H54" s="12">
        <v>70</v>
      </c>
      <c r="I54" s="31" t="str">
        <f t="shared" si="0"/>
        <v>Khá</v>
      </c>
      <c r="J54" s="12">
        <v>70</v>
      </c>
      <c r="K54" s="31" t="str">
        <f t="shared" si="1"/>
        <v>Khá</v>
      </c>
    </row>
    <row r="55" spans="1:11" ht="18.75" customHeight="1" x14ac:dyDescent="0.25">
      <c r="A55" s="16">
        <v>43</v>
      </c>
      <c r="B55" s="23" t="s">
        <v>2962</v>
      </c>
      <c r="C55" s="7" t="s">
        <v>239</v>
      </c>
      <c r="D55" s="24">
        <v>38569</v>
      </c>
      <c r="E55" s="12">
        <v>94</v>
      </c>
      <c r="F55" s="12">
        <v>94</v>
      </c>
      <c r="G55" s="12">
        <v>94</v>
      </c>
      <c r="H55" s="12">
        <v>94</v>
      </c>
      <c r="I55" s="31" t="str">
        <f t="shared" si="0"/>
        <v>Xuất sắc</v>
      </c>
      <c r="J55" s="12">
        <v>94</v>
      </c>
      <c r="K55" s="31" t="str">
        <f t="shared" si="1"/>
        <v>Xuất sắc</v>
      </c>
    </row>
    <row r="56" spans="1:11" ht="18.75" customHeight="1" x14ac:dyDescent="0.25">
      <c r="A56" s="16">
        <v>44</v>
      </c>
      <c r="B56" s="23" t="s">
        <v>2963</v>
      </c>
      <c r="C56" s="7" t="s">
        <v>2964</v>
      </c>
      <c r="D56" s="24">
        <v>38670</v>
      </c>
      <c r="E56" s="12">
        <v>90</v>
      </c>
      <c r="F56" s="12">
        <v>90</v>
      </c>
      <c r="G56" s="12">
        <v>90</v>
      </c>
      <c r="H56" s="12">
        <v>90</v>
      </c>
      <c r="I56" s="31" t="str">
        <f t="shared" si="0"/>
        <v>Xuất sắc</v>
      </c>
      <c r="J56" s="12">
        <v>90</v>
      </c>
      <c r="K56" s="31" t="str">
        <f t="shared" si="1"/>
        <v>Xuất sắc</v>
      </c>
    </row>
    <row r="57" spans="1:11" ht="18.75" customHeight="1" x14ac:dyDescent="0.25">
      <c r="A57" s="16">
        <v>45</v>
      </c>
      <c r="B57" s="23" t="s">
        <v>2965</v>
      </c>
      <c r="C57" s="7" t="s">
        <v>2966</v>
      </c>
      <c r="D57" s="24">
        <v>38436</v>
      </c>
      <c r="E57" s="12">
        <v>80</v>
      </c>
      <c r="F57" s="12">
        <v>77</v>
      </c>
      <c r="G57" s="12">
        <v>77</v>
      </c>
      <c r="H57" s="12">
        <v>77</v>
      </c>
      <c r="I57" s="31" t="str">
        <f t="shared" si="0"/>
        <v>Khá</v>
      </c>
      <c r="J57" s="12">
        <v>77</v>
      </c>
      <c r="K57" s="31" t="str">
        <f t="shared" si="1"/>
        <v>Khá</v>
      </c>
    </row>
    <row r="58" spans="1:11" ht="18.75" customHeight="1" x14ac:dyDescent="0.25">
      <c r="A58" s="16">
        <v>46</v>
      </c>
      <c r="B58" s="23" t="s">
        <v>2967</v>
      </c>
      <c r="C58" s="7" t="s">
        <v>2968</v>
      </c>
      <c r="D58" s="24">
        <v>38105</v>
      </c>
      <c r="E58" s="12">
        <v>90</v>
      </c>
      <c r="F58" s="12">
        <v>90</v>
      </c>
      <c r="G58" s="12">
        <v>90</v>
      </c>
      <c r="H58" s="12">
        <v>90</v>
      </c>
      <c r="I58" s="31" t="str">
        <f t="shared" si="0"/>
        <v>Xuất sắc</v>
      </c>
      <c r="J58" s="12">
        <v>90</v>
      </c>
      <c r="K58" s="31" t="str">
        <f t="shared" si="1"/>
        <v>Xuất sắc</v>
      </c>
    </row>
    <row r="59" spans="1:11" ht="18.75" customHeight="1" x14ac:dyDescent="0.25">
      <c r="A59" s="16">
        <v>47</v>
      </c>
      <c r="B59" s="23" t="s">
        <v>2969</v>
      </c>
      <c r="C59" s="7" t="s">
        <v>2970</v>
      </c>
      <c r="D59" s="24">
        <v>38515</v>
      </c>
      <c r="E59" s="12">
        <v>77</v>
      </c>
      <c r="F59" s="12">
        <v>77</v>
      </c>
      <c r="G59" s="12">
        <v>77</v>
      </c>
      <c r="H59" s="12">
        <v>77</v>
      </c>
      <c r="I59" s="31" t="str">
        <f t="shared" si="0"/>
        <v>Khá</v>
      </c>
      <c r="J59" s="12">
        <v>77</v>
      </c>
      <c r="K59" s="31" t="str">
        <f t="shared" si="1"/>
        <v>Khá</v>
      </c>
    </row>
    <row r="60" spans="1:11" ht="18.75" customHeight="1" x14ac:dyDescent="0.25">
      <c r="A60" s="16">
        <v>48</v>
      </c>
      <c r="B60" s="23" t="s">
        <v>2971</v>
      </c>
      <c r="C60" s="7" t="s">
        <v>2972</v>
      </c>
      <c r="D60" s="24">
        <v>38406</v>
      </c>
      <c r="E60" s="12">
        <v>80</v>
      </c>
      <c r="F60" s="12">
        <v>80</v>
      </c>
      <c r="G60" s="12">
        <v>80</v>
      </c>
      <c r="H60" s="12">
        <v>80</v>
      </c>
      <c r="I60" s="31" t="str">
        <f t="shared" si="0"/>
        <v>Tốt</v>
      </c>
      <c r="J60" s="12">
        <v>80</v>
      </c>
      <c r="K60" s="31" t="str">
        <f t="shared" si="1"/>
        <v>Tốt</v>
      </c>
    </row>
    <row r="61" spans="1:11" ht="18.75" customHeight="1" x14ac:dyDescent="0.25">
      <c r="A61" s="16">
        <v>49</v>
      </c>
      <c r="B61" s="23" t="s">
        <v>2973</v>
      </c>
      <c r="C61" s="7" t="s">
        <v>2974</v>
      </c>
      <c r="D61" s="24">
        <v>38425</v>
      </c>
      <c r="E61" s="12">
        <v>80</v>
      </c>
      <c r="F61" s="12">
        <v>80</v>
      </c>
      <c r="G61" s="12">
        <v>80</v>
      </c>
      <c r="H61" s="12">
        <v>80</v>
      </c>
      <c r="I61" s="31" t="str">
        <f t="shared" si="0"/>
        <v>Tốt</v>
      </c>
      <c r="J61" s="12">
        <v>80</v>
      </c>
      <c r="K61" s="31" t="str">
        <f t="shared" si="1"/>
        <v>Tốt</v>
      </c>
    </row>
    <row r="62" spans="1:11" ht="18.75" customHeight="1" x14ac:dyDescent="0.25">
      <c r="A62" s="16">
        <v>50</v>
      </c>
      <c r="B62" s="23" t="s">
        <v>2975</v>
      </c>
      <c r="C62" s="7" t="s">
        <v>2976</v>
      </c>
      <c r="D62" s="24">
        <v>38607</v>
      </c>
      <c r="E62" s="12">
        <v>90</v>
      </c>
      <c r="F62" s="12">
        <v>90</v>
      </c>
      <c r="G62" s="12">
        <v>90</v>
      </c>
      <c r="H62" s="12">
        <v>90</v>
      </c>
      <c r="I62" s="31" t="str">
        <f t="shared" si="0"/>
        <v>Xuất sắc</v>
      </c>
      <c r="J62" s="12">
        <v>90</v>
      </c>
      <c r="K62" s="31" t="str">
        <f t="shared" si="1"/>
        <v>Xuất sắc</v>
      </c>
    </row>
    <row r="63" spans="1:11" ht="18.75" customHeight="1" x14ac:dyDescent="0.25">
      <c r="A63" s="16">
        <v>51</v>
      </c>
      <c r="B63" s="23" t="s">
        <v>2977</v>
      </c>
      <c r="C63" s="7" t="s">
        <v>2978</v>
      </c>
      <c r="D63" s="24">
        <v>38601</v>
      </c>
      <c r="E63" s="12">
        <v>80</v>
      </c>
      <c r="F63" s="12">
        <v>80</v>
      </c>
      <c r="G63" s="12">
        <v>80</v>
      </c>
      <c r="H63" s="12">
        <v>80</v>
      </c>
      <c r="I63" s="31" t="str">
        <f t="shared" si="0"/>
        <v>Tốt</v>
      </c>
      <c r="J63" s="12">
        <v>80</v>
      </c>
      <c r="K63" s="31" t="str">
        <f t="shared" si="1"/>
        <v>Tốt</v>
      </c>
    </row>
    <row r="64" spans="1:11" ht="18.75" customHeight="1" x14ac:dyDescent="0.25">
      <c r="A64" s="16">
        <v>52</v>
      </c>
      <c r="B64" s="23" t="s">
        <v>2979</v>
      </c>
      <c r="C64" s="7" t="s">
        <v>2980</v>
      </c>
      <c r="D64" s="24">
        <v>38606</v>
      </c>
      <c r="E64" s="12">
        <v>90</v>
      </c>
      <c r="F64" s="12">
        <v>90</v>
      </c>
      <c r="G64" s="12">
        <v>90</v>
      </c>
      <c r="H64" s="12">
        <v>90</v>
      </c>
      <c r="I64" s="31" t="str">
        <f t="shared" si="0"/>
        <v>Xuất sắc</v>
      </c>
      <c r="J64" s="12">
        <v>90</v>
      </c>
      <c r="K64" s="31" t="str">
        <f t="shared" si="1"/>
        <v>Xuất sắc</v>
      </c>
    </row>
    <row r="65" spans="1:11" ht="18.75" customHeight="1" x14ac:dyDescent="0.25">
      <c r="A65" s="16">
        <v>53</v>
      </c>
      <c r="B65" s="23" t="s">
        <v>2981</v>
      </c>
      <c r="C65" s="7" t="s">
        <v>2982</v>
      </c>
      <c r="D65" s="24">
        <v>38408</v>
      </c>
      <c r="E65" s="12">
        <v>92</v>
      </c>
      <c r="F65" s="12">
        <v>92</v>
      </c>
      <c r="G65" s="12">
        <v>92</v>
      </c>
      <c r="H65" s="12">
        <v>92</v>
      </c>
      <c r="I65" s="31" t="str">
        <f t="shared" si="0"/>
        <v>Xuất sắc</v>
      </c>
      <c r="J65" s="12">
        <v>92</v>
      </c>
      <c r="K65" s="31" t="str">
        <f t="shared" si="1"/>
        <v>Xuất sắc</v>
      </c>
    </row>
    <row r="66" spans="1:11" ht="18.75" customHeight="1" x14ac:dyDescent="0.25">
      <c r="A66" s="16">
        <v>54</v>
      </c>
      <c r="B66" s="23" t="s">
        <v>2983</v>
      </c>
      <c r="C66" s="7" t="s">
        <v>2984</v>
      </c>
      <c r="D66" s="24">
        <v>38455</v>
      </c>
      <c r="E66" s="12">
        <v>91</v>
      </c>
      <c r="F66" s="12">
        <v>91</v>
      </c>
      <c r="G66" s="12">
        <v>91</v>
      </c>
      <c r="H66" s="12">
        <v>91</v>
      </c>
      <c r="I66" s="31" t="str">
        <f t="shared" si="0"/>
        <v>Xuất sắc</v>
      </c>
      <c r="J66" s="12">
        <v>91</v>
      </c>
      <c r="K66" s="31" t="str">
        <f t="shared" si="1"/>
        <v>Xuất sắc</v>
      </c>
    </row>
    <row r="67" spans="1:11" ht="18.75" customHeight="1" x14ac:dyDescent="0.25">
      <c r="A67" s="16">
        <v>55</v>
      </c>
      <c r="B67" s="23" t="s">
        <v>2985</v>
      </c>
      <c r="C67" s="7" t="s">
        <v>2986</v>
      </c>
      <c r="D67" s="24">
        <v>38366</v>
      </c>
      <c r="E67" s="12">
        <v>90</v>
      </c>
      <c r="F67" s="12">
        <v>90</v>
      </c>
      <c r="G67" s="12">
        <v>90</v>
      </c>
      <c r="H67" s="12">
        <v>90</v>
      </c>
      <c r="I67" s="31" t="str">
        <f t="shared" si="0"/>
        <v>Xuất sắc</v>
      </c>
      <c r="J67" s="12">
        <v>90</v>
      </c>
      <c r="K67" s="31" t="str">
        <f t="shared" si="1"/>
        <v>Xuất sắc</v>
      </c>
    </row>
    <row r="68" spans="1:11" ht="18.75" customHeight="1" x14ac:dyDescent="0.25">
      <c r="A68" s="16">
        <v>56</v>
      </c>
      <c r="B68" s="23" t="s">
        <v>2987</v>
      </c>
      <c r="C68" s="7" t="s">
        <v>2988</v>
      </c>
      <c r="D68" s="24">
        <v>38583</v>
      </c>
      <c r="E68" s="12">
        <v>90</v>
      </c>
      <c r="F68" s="12">
        <v>90</v>
      </c>
      <c r="G68" s="12">
        <v>90</v>
      </c>
      <c r="H68" s="12">
        <v>90</v>
      </c>
      <c r="I68" s="31" t="str">
        <f t="shared" si="0"/>
        <v>Xuất sắc</v>
      </c>
      <c r="J68" s="12">
        <v>90</v>
      </c>
      <c r="K68" s="31" t="str">
        <f t="shared" si="1"/>
        <v>Xuất sắc</v>
      </c>
    </row>
    <row r="69" spans="1:11" ht="18.75" customHeight="1" x14ac:dyDescent="0.25">
      <c r="A69" s="16">
        <v>57</v>
      </c>
      <c r="B69" s="23" t="s">
        <v>2989</v>
      </c>
      <c r="C69" s="7" t="s">
        <v>2990</v>
      </c>
      <c r="D69" s="24">
        <v>38673</v>
      </c>
      <c r="E69" s="12">
        <v>75</v>
      </c>
      <c r="F69" s="12">
        <v>75</v>
      </c>
      <c r="G69" s="12">
        <v>75</v>
      </c>
      <c r="H69" s="12">
        <v>75</v>
      </c>
      <c r="I69" s="31" t="str">
        <f t="shared" si="0"/>
        <v>Khá</v>
      </c>
      <c r="J69" s="12">
        <v>75</v>
      </c>
      <c r="K69" s="31" t="str">
        <f t="shared" si="1"/>
        <v>Khá</v>
      </c>
    </row>
    <row r="70" spans="1:11" ht="18.75" customHeight="1" x14ac:dyDescent="0.25">
      <c r="A70" s="16">
        <v>58</v>
      </c>
      <c r="B70" s="23" t="s">
        <v>2991</v>
      </c>
      <c r="C70" s="7" t="s">
        <v>2992</v>
      </c>
      <c r="D70" s="24">
        <v>38613</v>
      </c>
      <c r="E70" s="12">
        <v>60</v>
      </c>
      <c r="F70" s="12">
        <v>60</v>
      </c>
      <c r="G70" s="12"/>
      <c r="H70" s="12"/>
      <c r="I70" s="31" t="str">
        <f t="shared" si="0"/>
        <v>Kém</v>
      </c>
      <c r="J70" s="12"/>
      <c r="K70" s="31" t="str">
        <f t="shared" si="1"/>
        <v>Kém</v>
      </c>
    </row>
    <row r="71" spans="1:11" ht="18.75" customHeight="1" x14ac:dyDescent="0.25">
      <c r="A71" s="16">
        <v>59</v>
      </c>
      <c r="B71" s="23" t="s">
        <v>2993</v>
      </c>
      <c r="C71" s="7" t="s">
        <v>2994</v>
      </c>
      <c r="D71" s="24">
        <v>38542</v>
      </c>
      <c r="E71" s="12">
        <v>82</v>
      </c>
      <c r="F71" s="12">
        <v>82</v>
      </c>
      <c r="G71" s="12">
        <v>82</v>
      </c>
      <c r="H71" s="12">
        <v>82</v>
      </c>
      <c r="I71" s="31" t="str">
        <f t="shared" si="0"/>
        <v>Tốt</v>
      </c>
      <c r="J71" s="12">
        <v>82</v>
      </c>
      <c r="K71" s="31" t="str">
        <f t="shared" si="1"/>
        <v>Tốt</v>
      </c>
    </row>
    <row r="72" spans="1:11" ht="18.75" customHeight="1" x14ac:dyDescent="0.25">
      <c r="A72" s="16">
        <v>60</v>
      </c>
      <c r="B72" s="23" t="s">
        <v>2995</v>
      </c>
      <c r="C72" s="7" t="s">
        <v>1431</v>
      </c>
      <c r="D72" s="24">
        <v>38657</v>
      </c>
      <c r="E72" s="12">
        <v>90</v>
      </c>
      <c r="F72" s="12">
        <v>90</v>
      </c>
      <c r="G72" s="12">
        <v>90</v>
      </c>
      <c r="H72" s="12">
        <v>90</v>
      </c>
      <c r="I72" s="31" t="str">
        <f t="shared" si="0"/>
        <v>Xuất sắc</v>
      </c>
      <c r="J72" s="12">
        <v>90</v>
      </c>
      <c r="K72" s="31" t="str">
        <f t="shared" si="1"/>
        <v>Xuất sắc</v>
      </c>
    </row>
    <row r="73" spans="1:11" ht="18.75" customHeight="1" x14ac:dyDescent="0.25">
      <c r="A73" s="16">
        <v>61</v>
      </c>
      <c r="B73" s="23" t="s">
        <v>2996</v>
      </c>
      <c r="C73" s="7" t="s">
        <v>1421</v>
      </c>
      <c r="D73" s="24">
        <v>38613</v>
      </c>
      <c r="E73" s="12">
        <v>80</v>
      </c>
      <c r="F73" s="12">
        <v>80</v>
      </c>
      <c r="G73" s="12">
        <v>80</v>
      </c>
      <c r="H73" s="12">
        <v>80</v>
      </c>
      <c r="I73" s="31" t="str">
        <f t="shared" si="0"/>
        <v>Tốt</v>
      </c>
      <c r="J73" s="12">
        <v>80</v>
      </c>
      <c r="K73" s="31" t="str">
        <f t="shared" si="1"/>
        <v>Tốt</v>
      </c>
    </row>
    <row r="74" spans="1:11" ht="18.75" customHeight="1" x14ac:dyDescent="0.25">
      <c r="A74" s="16">
        <v>62</v>
      </c>
      <c r="B74" s="23" t="s">
        <v>2997</v>
      </c>
      <c r="C74" s="7" t="s">
        <v>1161</v>
      </c>
      <c r="D74" s="24">
        <v>38446</v>
      </c>
      <c r="E74" s="12">
        <v>90</v>
      </c>
      <c r="F74" s="12">
        <v>90</v>
      </c>
      <c r="G74" s="12">
        <v>90</v>
      </c>
      <c r="H74" s="12">
        <v>90</v>
      </c>
      <c r="I74" s="31" t="str">
        <f t="shared" si="0"/>
        <v>Xuất sắc</v>
      </c>
      <c r="J74" s="12">
        <v>90</v>
      </c>
      <c r="K74" s="31" t="str">
        <f t="shared" si="1"/>
        <v>Xuất sắc</v>
      </c>
    </row>
    <row r="75" spans="1:11" ht="18.75" customHeight="1" x14ac:dyDescent="0.25">
      <c r="A75" s="16">
        <v>63</v>
      </c>
      <c r="B75" s="23" t="s">
        <v>2998</v>
      </c>
      <c r="C75" s="7" t="s">
        <v>2999</v>
      </c>
      <c r="D75" s="24">
        <v>38535</v>
      </c>
      <c r="E75" s="12">
        <v>94</v>
      </c>
      <c r="F75" s="12">
        <v>94</v>
      </c>
      <c r="G75" s="12">
        <v>94</v>
      </c>
      <c r="H75" s="12">
        <v>94</v>
      </c>
      <c r="I75" s="31" t="str">
        <f t="shared" si="0"/>
        <v>Xuất sắc</v>
      </c>
      <c r="J75" s="12">
        <v>94</v>
      </c>
      <c r="K75" s="31" t="str">
        <f t="shared" si="1"/>
        <v>Xuất sắc</v>
      </c>
    </row>
    <row r="76" spans="1:11" ht="18.75" customHeight="1" x14ac:dyDescent="0.25">
      <c r="A76" s="16">
        <v>64</v>
      </c>
      <c r="B76" s="23" t="s">
        <v>3000</v>
      </c>
      <c r="C76" s="7" t="s">
        <v>2004</v>
      </c>
      <c r="D76" s="24">
        <v>38596</v>
      </c>
      <c r="E76" s="12">
        <v>90</v>
      </c>
      <c r="F76" s="12">
        <v>90</v>
      </c>
      <c r="G76" s="12">
        <v>90</v>
      </c>
      <c r="H76" s="12">
        <v>90</v>
      </c>
      <c r="I76" s="31" t="str">
        <f t="shared" si="0"/>
        <v>Xuất sắc</v>
      </c>
      <c r="J76" s="12">
        <v>90</v>
      </c>
      <c r="K76" s="31" t="str">
        <f t="shared" si="1"/>
        <v>Xuất sắc</v>
      </c>
    </row>
    <row r="77" spans="1:11" ht="18.75" customHeight="1" x14ac:dyDescent="0.25">
      <c r="A77" s="16">
        <v>65</v>
      </c>
      <c r="B77" s="23" t="s">
        <v>3001</v>
      </c>
      <c r="C77" s="7" t="s">
        <v>3002</v>
      </c>
      <c r="D77" s="24">
        <v>38472</v>
      </c>
      <c r="E77" s="12">
        <v>94</v>
      </c>
      <c r="F77" s="12">
        <v>94</v>
      </c>
      <c r="G77" s="12">
        <v>94</v>
      </c>
      <c r="H77" s="12">
        <v>94</v>
      </c>
      <c r="I77" s="31" t="str">
        <f t="shared" ref="I77:I82" si="2">IF(H77&gt;=90,"Xuất sắc",IF(H77&gt;=80,"Tốt", IF(H77&gt;=65,"Khá",IF(H77&gt;=50,"Trung bình", IF(H77&gt;=35, "Yếu", "Kém")))))</f>
        <v>Xuất sắc</v>
      </c>
      <c r="J77" s="12">
        <v>94</v>
      </c>
      <c r="K77" s="31" t="str">
        <f t="shared" ref="K77:K82" si="3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6">
        <v>66</v>
      </c>
      <c r="B78" s="23" t="s">
        <v>3003</v>
      </c>
      <c r="C78" s="7" t="s">
        <v>3004</v>
      </c>
      <c r="D78" s="24">
        <v>38410</v>
      </c>
      <c r="E78" s="12">
        <v>100</v>
      </c>
      <c r="F78" s="12">
        <v>100</v>
      </c>
      <c r="G78" s="12">
        <v>100</v>
      </c>
      <c r="H78" s="12">
        <v>100</v>
      </c>
      <c r="I78" s="31" t="str">
        <f t="shared" si="2"/>
        <v>Xuất sắc</v>
      </c>
      <c r="J78" s="12">
        <v>100</v>
      </c>
      <c r="K78" s="31" t="str">
        <f t="shared" si="3"/>
        <v>Xuất sắc</v>
      </c>
    </row>
    <row r="79" spans="1:11" ht="18.75" customHeight="1" x14ac:dyDescent="0.25">
      <c r="A79" s="16">
        <v>67</v>
      </c>
      <c r="B79" s="23" t="s">
        <v>3005</v>
      </c>
      <c r="C79" s="7" t="s">
        <v>3006</v>
      </c>
      <c r="D79" s="24">
        <v>38604</v>
      </c>
      <c r="E79" s="12">
        <v>90</v>
      </c>
      <c r="F79" s="12">
        <v>90</v>
      </c>
      <c r="G79" s="12">
        <v>90</v>
      </c>
      <c r="H79" s="12">
        <v>90</v>
      </c>
      <c r="I79" s="31" t="str">
        <f t="shared" si="2"/>
        <v>Xuất sắc</v>
      </c>
      <c r="J79" s="12">
        <v>90</v>
      </c>
      <c r="K79" s="31" t="str">
        <f t="shared" si="3"/>
        <v>Xuất sắc</v>
      </c>
    </row>
    <row r="80" spans="1:11" ht="18.75" customHeight="1" x14ac:dyDescent="0.25">
      <c r="A80" s="16">
        <v>68</v>
      </c>
      <c r="B80" s="23" t="s">
        <v>3007</v>
      </c>
      <c r="C80" s="7" t="s">
        <v>3008</v>
      </c>
      <c r="D80" s="24">
        <v>38529</v>
      </c>
      <c r="E80" s="12">
        <v>100</v>
      </c>
      <c r="F80" s="12">
        <v>100</v>
      </c>
      <c r="G80" s="12">
        <v>100</v>
      </c>
      <c r="H80" s="12">
        <v>100</v>
      </c>
      <c r="I80" s="31" t="str">
        <f t="shared" si="2"/>
        <v>Xuất sắc</v>
      </c>
      <c r="J80" s="12">
        <v>100</v>
      </c>
      <c r="K80" s="31" t="str">
        <f t="shared" si="3"/>
        <v>Xuất sắc</v>
      </c>
    </row>
    <row r="81" spans="1:11" ht="18.75" customHeight="1" x14ac:dyDescent="0.25">
      <c r="A81" s="16">
        <v>69</v>
      </c>
      <c r="B81" s="23" t="s">
        <v>3009</v>
      </c>
      <c r="C81" s="7" t="s">
        <v>3010</v>
      </c>
      <c r="D81" s="24">
        <v>38508</v>
      </c>
      <c r="E81" s="12">
        <v>70</v>
      </c>
      <c r="F81" s="12">
        <v>70</v>
      </c>
      <c r="G81" s="12">
        <v>70</v>
      </c>
      <c r="H81" s="12">
        <v>70</v>
      </c>
      <c r="I81" s="31" t="str">
        <f t="shared" si="2"/>
        <v>Khá</v>
      </c>
      <c r="J81" s="12">
        <v>70</v>
      </c>
      <c r="K81" s="31" t="str">
        <f t="shared" si="3"/>
        <v>Khá</v>
      </c>
    </row>
    <row r="82" spans="1:11" ht="18.75" customHeight="1" x14ac:dyDescent="0.25">
      <c r="A82" s="16">
        <v>70</v>
      </c>
      <c r="B82" s="23" t="s">
        <v>3011</v>
      </c>
      <c r="C82" s="7" t="s">
        <v>3012</v>
      </c>
      <c r="D82" s="24">
        <v>38588</v>
      </c>
      <c r="E82" s="12">
        <v>80</v>
      </c>
      <c r="F82" s="12">
        <v>80</v>
      </c>
      <c r="G82" s="12">
        <v>80</v>
      </c>
      <c r="H82" s="12">
        <v>80</v>
      </c>
      <c r="I82" s="31" t="str">
        <f t="shared" si="2"/>
        <v>Tốt</v>
      </c>
      <c r="J82" s="12">
        <v>80</v>
      </c>
      <c r="K82" s="31" t="str">
        <f t="shared" si="3"/>
        <v>Tốt</v>
      </c>
    </row>
    <row r="84" spans="1:11" ht="18.75" customHeight="1" x14ac:dyDescent="0.2">
      <c r="A84" s="52" t="s">
        <v>1984</v>
      </c>
      <c r="B84" s="52"/>
      <c r="C84" s="52"/>
    </row>
  </sheetData>
  <mergeCells count="16"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82">
    <cfRule type="duplicateValues" dxfId="75" priority="1"/>
    <cfRule type="duplicateValues" dxfId="74" priority="2"/>
    <cfRule type="duplicateValues" dxfId="73" priority="3"/>
    <cfRule type="duplicateValues" dxfId="72" priority="4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0914-D065-42BC-8781-DE6B2B37BC56}">
  <sheetPr codeName="Sheet27"/>
  <dimension ref="A1:K69"/>
  <sheetViews>
    <sheetView topLeftCell="A7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3013</v>
      </c>
      <c r="C13" s="7" t="s">
        <v>2251</v>
      </c>
      <c r="D13" s="24">
        <v>38521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67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67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3014</v>
      </c>
      <c r="C14" s="7" t="s">
        <v>3015</v>
      </c>
      <c r="D14" s="24">
        <v>38644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3016</v>
      </c>
      <c r="C15" s="7" t="s">
        <v>430</v>
      </c>
      <c r="D15" s="24">
        <v>38403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3017</v>
      </c>
      <c r="C16" s="7" t="s">
        <v>3018</v>
      </c>
      <c r="D16" s="24">
        <v>38545</v>
      </c>
      <c r="E16" s="12">
        <v>100</v>
      </c>
      <c r="F16" s="12">
        <v>100</v>
      </c>
      <c r="G16" s="12">
        <v>100</v>
      </c>
      <c r="H16" s="12">
        <v>100</v>
      </c>
      <c r="I16" s="25" t="str">
        <f t="shared" si="0"/>
        <v>Xuất sắc</v>
      </c>
      <c r="J16" s="12">
        <v>100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3019</v>
      </c>
      <c r="C17" s="7" t="s">
        <v>3020</v>
      </c>
      <c r="D17" s="24">
        <v>38678</v>
      </c>
      <c r="E17" s="12">
        <v>80</v>
      </c>
      <c r="F17" s="12">
        <v>80</v>
      </c>
      <c r="G17" s="12">
        <v>80</v>
      </c>
      <c r="H17" s="12">
        <v>80</v>
      </c>
      <c r="I17" s="25" t="str">
        <f t="shared" si="0"/>
        <v>Tốt</v>
      </c>
      <c r="J17" s="12">
        <v>80</v>
      </c>
      <c r="K17" s="25" t="str">
        <f t="shared" si="1"/>
        <v>Tốt</v>
      </c>
    </row>
    <row r="18" spans="1:11" ht="18.75" customHeight="1" x14ac:dyDescent="0.25">
      <c r="A18" s="16">
        <v>6</v>
      </c>
      <c r="B18" s="23" t="s">
        <v>3021</v>
      </c>
      <c r="C18" s="7" t="s">
        <v>1826</v>
      </c>
      <c r="D18" s="24">
        <v>38610</v>
      </c>
      <c r="E18" s="12">
        <v>85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3022</v>
      </c>
      <c r="C19" s="7" t="s">
        <v>3023</v>
      </c>
      <c r="D19" s="24">
        <v>38371</v>
      </c>
      <c r="E19" s="12">
        <v>90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3024</v>
      </c>
      <c r="C20" s="7" t="s">
        <v>3025</v>
      </c>
      <c r="D20" s="24">
        <v>38653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3026</v>
      </c>
      <c r="C21" s="7" t="s">
        <v>3027</v>
      </c>
      <c r="D21" s="24">
        <v>38359</v>
      </c>
      <c r="E21" s="12">
        <v>70</v>
      </c>
      <c r="F21" s="12">
        <v>70</v>
      </c>
      <c r="G21" s="12">
        <v>70</v>
      </c>
      <c r="H21" s="12">
        <v>70</v>
      </c>
      <c r="I21" s="25" t="str">
        <f t="shared" si="0"/>
        <v>Khá</v>
      </c>
      <c r="J21" s="12">
        <v>70</v>
      </c>
      <c r="K21" s="25" t="str">
        <f t="shared" si="1"/>
        <v>Khá</v>
      </c>
    </row>
    <row r="22" spans="1:11" ht="18.75" customHeight="1" x14ac:dyDescent="0.25">
      <c r="A22" s="16">
        <v>10</v>
      </c>
      <c r="B22" s="23" t="s">
        <v>3028</v>
      </c>
      <c r="C22" s="7" t="s">
        <v>3029</v>
      </c>
      <c r="D22" s="24">
        <v>38544</v>
      </c>
      <c r="E22" s="12">
        <v>92</v>
      </c>
      <c r="F22" s="12">
        <v>92</v>
      </c>
      <c r="G22" s="12">
        <v>92</v>
      </c>
      <c r="H22" s="12">
        <v>92</v>
      </c>
      <c r="I22" s="25" t="str">
        <f t="shared" si="0"/>
        <v>Xuất sắc</v>
      </c>
      <c r="J22" s="12">
        <v>92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3030</v>
      </c>
      <c r="C23" s="7" t="s">
        <v>3031</v>
      </c>
      <c r="D23" s="24">
        <v>38389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3032</v>
      </c>
      <c r="C24" s="7" t="s">
        <v>3033</v>
      </c>
      <c r="D24" s="24">
        <v>38687</v>
      </c>
      <c r="E24" s="12">
        <v>80</v>
      </c>
      <c r="F24" s="12">
        <v>80</v>
      </c>
      <c r="G24" s="12">
        <v>80</v>
      </c>
      <c r="H24" s="12">
        <v>80</v>
      </c>
      <c r="I24" s="25" t="str">
        <f t="shared" si="0"/>
        <v>Tốt</v>
      </c>
      <c r="J24" s="12">
        <v>80</v>
      </c>
      <c r="K24" s="25" t="str">
        <f t="shared" si="1"/>
        <v>Tốt</v>
      </c>
    </row>
    <row r="25" spans="1:11" ht="18.75" customHeight="1" x14ac:dyDescent="0.25">
      <c r="A25" s="16">
        <v>13</v>
      </c>
      <c r="B25" s="23" t="s">
        <v>3034</v>
      </c>
      <c r="C25" s="7" t="s">
        <v>573</v>
      </c>
      <c r="D25" s="24">
        <v>38660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3035</v>
      </c>
      <c r="C26" s="7" t="s">
        <v>3036</v>
      </c>
      <c r="D26" s="24">
        <v>38434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3037</v>
      </c>
      <c r="C27" s="7" t="s">
        <v>3038</v>
      </c>
      <c r="D27" s="24">
        <v>38637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3039</v>
      </c>
      <c r="C28" s="7" t="s">
        <v>3040</v>
      </c>
      <c r="D28" s="24">
        <v>38575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3041</v>
      </c>
      <c r="C29" s="7" t="s">
        <v>3042</v>
      </c>
      <c r="D29" s="24">
        <v>38654</v>
      </c>
      <c r="E29" s="12">
        <v>70</v>
      </c>
      <c r="F29" s="12">
        <v>70</v>
      </c>
      <c r="G29" s="12">
        <v>70</v>
      </c>
      <c r="H29" s="12">
        <v>70</v>
      </c>
      <c r="I29" s="25" t="str">
        <f t="shared" si="0"/>
        <v>Khá</v>
      </c>
      <c r="J29" s="12">
        <v>70</v>
      </c>
      <c r="K29" s="25" t="str">
        <f t="shared" si="1"/>
        <v>Khá</v>
      </c>
    </row>
    <row r="30" spans="1:11" ht="18.75" customHeight="1" x14ac:dyDescent="0.25">
      <c r="A30" s="16">
        <v>18</v>
      </c>
      <c r="B30" s="23" t="s">
        <v>3043</v>
      </c>
      <c r="C30" s="7" t="s">
        <v>3044</v>
      </c>
      <c r="D30" s="24">
        <v>38628</v>
      </c>
      <c r="E30" s="12">
        <v>80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3" t="s">
        <v>3045</v>
      </c>
      <c r="C31" s="7" t="s">
        <v>3046</v>
      </c>
      <c r="D31" s="24">
        <v>38485</v>
      </c>
      <c r="E31" s="12">
        <v>80</v>
      </c>
      <c r="F31" s="12">
        <v>80</v>
      </c>
      <c r="G31" s="12">
        <v>80</v>
      </c>
      <c r="H31" s="12">
        <v>80</v>
      </c>
      <c r="I31" s="25" t="str">
        <f t="shared" si="0"/>
        <v>Tốt</v>
      </c>
      <c r="J31" s="12">
        <v>80</v>
      </c>
      <c r="K31" s="25" t="str">
        <f t="shared" si="1"/>
        <v>Tốt</v>
      </c>
    </row>
    <row r="32" spans="1:11" ht="18.75" customHeight="1" x14ac:dyDescent="0.25">
      <c r="A32" s="16">
        <v>20</v>
      </c>
      <c r="B32" s="23" t="s">
        <v>3047</v>
      </c>
      <c r="C32" s="7" t="s">
        <v>3048</v>
      </c>
      <c r="D32" s="24">
        <v>38523</v>
      </c>
      <c r="E32" s="12">
        <v>94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3049</v>
      </c>
      <c r="C33" s="7" t="s">
        <v>3050</v>
      </c>
      <c r="D33" s="24">
        <v>38505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3051</v>
      </c>
      <c r="C34" s="7" t="s">
        <v>3052</v>
      </c>
      <c r="D34" s="24">
        <v>38412</v>
      </c>
      <c r="E34" s="12">
        <v>94</v>
      </c>
      <c r="F34" s="12">
        <v>94</v>
      </c>
      <c r="G34" s="12">
        <v>94</v>
      </c>
      <c r="H34" s="12">
        <v>94</v>
      </c>
      <c r="I34" s="25" t="str">
        <f t="shared" si="0"/>
        <v>Xuất sắc</v>
      </c>
      <c r="J34" s="12">
        <v>94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3053</v>
      </c>
      <c r="C35" s="7" t="s">
        <v>2802</v>
      </c>
      <c r="D35" s="24">
        <v>38460</v>
      </c>
      <c r="E35" s="12">
        <v>80</v>
      </c>
      <c r="F35" s="12">
        <v>80</v>
      </c>
      <c r="G35" s="12">
        <v>80</v>
      </c>
      <c r="H35" s="12">
        <v>80</v>
      </c>
      <c r="I35" s="25" t="str">
        <f t="shared" si="0"/>
        <v>Tốt</v>
      </c>
      <c r="J35" s="12">
        <v>80</v>
      </c>
      <c r="K35" s="25" t="str">
        <f t="shared" si="1"/>
        <v>Tốt</v>
      </c>
    </row>
    <row r="36" spans="1:11" ht="18.75" customHeight="1" x14ac:dyDescent="0.25">
      <c r="A36" s="16">
        <v>24</v>
      </c>
      <c r="B36" s="23" t="s">
        <v>3054</v>
      </c>
      <c r="C36" s="7" t="s">
        <v>3055</v>
      </c>
      <c r="D36" s="24">
        <v>38659</v>
      </c>
      <c r="E36" s="12">
        <v>96</v>
      </c>
      <c r="F36" s="12">
        <v>96</v>
      </c>
      <c r="G36" s="12">
        <v>96</v>
      </c>
      <c r="H36" s="12">
        <v>96</v>
      </c>
      <c r="I36" s="25" t="str">
        <f t="shared" si="0"/>
        <v>Xuất sắc</v>
      </c>
      <c r="J36" s="12">
        <v>96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3056</v>
      </c>
      <c r="C37" s="7" t="s">
        <v>3057</v>
      </c>
      <c r="D37" s="24">
        <v>38529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3058</v>
      </c>
      <c r="C38" s="7" t="s">
        <v>3059</v>
      </c>
      <c r="D38" s="24">
        <v>38402</v>
      </c>
      <c r="E38" s="12">
        <v>100</v>
      </c>
      <c r="F38" s="12">
        <v>100</v>
      </c>
      <c r="G38" s="12">
        <v>100</v>
      </c>
      <c r="H38" s="12">
        <v>100</v>
      </c>
      <c r="I38" s="25" t="str">
        <f t="shared" si="0"/>
        <v>Xuất sắc</v>
      </c>
      <c r="J38" s="12">
        <v>100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3060</v>
      </c>
      <c r="C39" s="7" t="s">
        <v>1757</v>
      </c>
      <c r="D39" s="24">
        <v>38382</v>
      </c>
      <c r="E39" s="12">
        <v>90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3061</v>
      </c>
      <c r="C40" s="7" t="s">
        <v>3062</v>
      </c>
      <c r="D40" s="24">
        <v>38354</v>
      </c>
      <c r="E40" s="12">
        <v>80</v>
      </c>
      <c r="F40" s="12">
        <v>80</v>
      </c>
      <c r="G40" s="12">
        <v>80</v>
      </c>
      <c r="H40" s="12">
        <v>80</v>
      </c>
      <c r="I40" s="25" t="str">
        <f t="shared" si="0"/>
        <v>Tốt</v>
      </c>
      <c r="J40" s="12">
        <v>80</v>
      </c>
      <c r="K40" s="25" t="str">
        <f t="shared" si="1"/>
        <v>Tốt</v>
      </c>
    </row>
    <row r="41" spans="1:11" ht="18.75" customHeight="1" x14ac:dyDescent="0.25">
      <c r="A41" s="16">
        <v>29</v>
      </c>
      <c r="B41" s="23" t="s">
        <v>3063</v>
      </c>
      <c r="C41" s="7" t="s">
        <v>3064</v>
      </c>
      <c r="D41" s="24">
        <v>38300</v>
      </c>
      <c r="E41" s="12">
        <v>82</v>
      </c>
      <c r="F41" s="12">
        <v>82</v>
      </c>
      <c r="G41" s="12">
        <v>82</v>
      </c>
      <c r="H41" s="12">
        <v>82</v>
      </c>
      <c r="I41" s="25" t="str">
        <f t="shared" si="0"/>
        <v>Tốt</v>
      </c>
      <c r="J41" s="12">
        <v>82</v>
      </c>
      <c r="K41" s="25" t="str">
        <f t="shared" si="1"/>
        <v>Tốt</v>
      </c>
    </row>
    <row r="42" spans="1:11" ht="18.75" customHeight="1" x14ac:dyDescent="0.25">
      <c r="A42" s="16">
        <v>30</v>
      </c>
      <c r="B42" s="23" t="s">
        <v>3065</v>
      </c>
      <c r="C42" s="7" t="s">
        <v>3066</v>
      </c>
      <c r="D42" s="24">
        <v>38556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3067</v>
      </c>
      <c r="C43" s="7" t="s">
        <v>1655</v>
      </c>
      <c r="D43" s="24">
        <v>38356</v>
      </c>
      <c r="E43" s="12">
        <v>78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6">
        <v>32</v>
      </c>
      <c r="B44" s="23" t="s">
        <v>3068</v>
      </c>
      <c r="C44" s="7" t="s">
        <v>3069</v>
      </c>
      <c r="D44" s="24">
        <v>38372</v>
      </c>
      <c r="E44" s="12">
        <v>80</v>
      </c>
      <c r="F44" s="12">
        <v>80</v>
      </c>
      <c r="G44" s="12">
        <v>80</v>
      </c>
      <c r="H44" s="12">
        <v>80</v>
      </c>
      <c r="I44" s="25" t="str">
        <f t="shared" si="0"/>
        <v>Tốt</v>
      </c>
      <c r="J44" s="12">
        <v>80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3070</v>
      </c>
      <c r="C45" s="7" t="s">
        <v>3071</v>
      </c>
      <c r="D45" s="24">
        <v>38554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si="0"/>
        <v>Xuất sắc</v>
      </c>
      <c r="J45" s="12">
        <v>90</v>
      </c>
      <c r="K45" s="25" t="str">
        <f t="shared" si="1"/>
        <v>Xuất sắc</v>
      </c>
    </row>
    <row r="46" spans="1:11" ht="18.75" customHeight="1" x14ac:dyDescent="0.25">
      <c r="A46" s="16">
        <v>34</v>
      </c>
      <c r="B46" s="23" t="s">
        <v>3072</v>
      </c>
      <c r="C46" s="7" t="s">
        <v>1130</v>
      </c>
      <c r="D46" s="24">
        <v>38647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0"/>
        <v>Xuất sắc</v>
      </c>
      <c r="J46" s="12">
        <v>90</v>
      </c>
      <c r="K46" s="25" t="str">
        <f t="shared" si="1"/>
        <v>Xuất sắc</v>
      </c>
    </row>
    <row r="47" spans="1:11" ht="18.75" customHeight="1" x14ac:dyDescent="0.25">
      <c r="A47" s="16">
        <v>35</v>
      </c>
      <c r="B47" s="23" t="s">
        <v>3073</v>
      </c>
      <c r="C47" s="7" t="s">
        <v>3074</v>
      </c>
      <c r="D47" s="24">
        <v>38641</v>
      </c>
      <c r="E47" s="12">
        <v>80</v>
      </c>
      <c r="F47" s="12">
        <v>80</v>
      </c>
      <c r="G47" s="12">
        <v>80</v>
      </c>
      <c r="H47" s="12">
        <v>80</v>
      </c>
      <c r="I47" s="25" t="str">
        <f t="shared" si="0"/>
        <v>Tốt</v>
      </c>
      <c r="J47" s="12">
        <v>80</v>
      </c>
      <c r="K47" s="25" t="str">
        <f t="shared" si="1"/>
        <v>Tốt</v>
      </c>
    </row>
    <row r="48" spans="1:11" ht="18.75" customHeight="1" x14ac:dyDescent="0.25">
      <c r="A48" s="16">
        <v>36</v>
      </c>
      <c r="B48" s="23" t="s">
        <v>3075</v>
      </c>
      <c r="C48" s="7" t="s">
        <v>380</v>
      </c>
      <c r="D48" s="24">
        <v>38687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0"/>
        <v>Xuất sắc</v>
      </c>
      <c r="J48" s="12">
        <v>90</v>
      </c>
      <c r="K48" s="25" t="str">
        <f t="shared" si="1"/>
        <v>Xuất sắc</v>
      </c>
    </row>
    <row r="49" spans="1:11" ht="18.75" customHeight="1" x14ac:dyDescent="0.25">
      <c r="A49" s="16">
        <v>37</v>
      </c>
      <c r="B49" s="23" t="s">
        <v>3076</v>
      </c>
      <c r="C49" s="7" t="s">
        <v>3077</v>
      </c>
      <c r="D49" s="24">
        <v>38374</v>
      </c>
      <c r="E49" s="12">
        <v>80</v>
      </c>
      <c r="F49" s="12">
        <v>80</v>
      </c>
      <c r="G49" s="12">
        <v>80</v>
      </c>
      <c r="H49" s="12">
        <v>80</v>
      </c>
      <c r="I49" s="25" t="str">
        <f t="shared" si="0"/>
        <v>Tốt</v>
      </c>
      <c r="J49" s="12">
        <v>80</v>
      </c>
      <c r="K49" s="25" t="str">
        <f t="shared" si="1"/>
        <v>Tốt</v>
      </c>
    </row>
    <row r="50" spans="1:11" ht="18.75" customHeight="1" x14ac:dyDescent="0.25">
      <c r="A50" s="16">
        <v>38</v>
      </c>
      <c r="B50" s="23" t="s">
        <v>3078</v>
      </c>
      <c r="C50" s="7" t="s">
        <v>3079</v>
      </c>
      <c r="D50" s="24">
        <v>38411</v>
      </c>
      <c r="E50" s="12">
        <v>100</v>
      </c>
      <c r="F50" s="12">
        <v>100</v>
      </c>
      <c r="G50" s="12">
        <v>100</v>
      </c>
      <c r="H50" s="12">
        <v>100</v>
      </c>
      <c r="I50" s="25" t="str">
        <f t="shared" si="0"/>
        <v>Xuất sắc</v>
      </c>
      <c r="J50" s="12">
        <v>100</v>
      </c>
      <c r="K50" s="25" t="str">
        <f t="shared" si="1"/>
        <v>Xuất sắc</v>
      </c>
    </row>
    <row r="51" spans="1:11" ht="18.75" customHeight="1" x14ac:dyDescent="0.25">
      <c r="A51" s="16">
        <v>39</v>
      </c>
      <c r="B51" s="23" t="s">
        <v>3080</v>
      </c>
      <c r="C51" s="7" t="s">
        <v>3081</v>
      </c>
      <c r="D51" s="24">
        <v>38633</v>
      </c>
      <c r="E51" s="12">
        <v>90</v>
      </c>
      <c r="F51" s="12">
        <v>90</v>
      </c>
      <c r="G51" s="12">
        <v>90</v>
      </c>
      <c r="H51" s="12">
        <v>90</v>
      </c>
      <c r="I51" s="25" t="str">
        <f t="shared" si="0"/>
        <v>Xuất sắc</v>
      </c>
      <c r="J51" s="12">
        <v>90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3082</v>
      </c>
      <c r="C52" s="7" t="s">
        <v>3083</v>
      </c>
      <c r="D52" s="24">
        <v>38500</v>
      </c>
      <c r="E52" s="12">
        <v>90</v>
      </c>
      <c r="F52" s="12">
        <v>90</v>
      </c>
      <c r="G52" s="12">
        <v>90</v>
      </c>
      <c r="H52" s="12">
        <v>90</v>
      </c>
      <c r="I52" s="25" t="str">
        <f t="shared" si="0"/>
        <v>Xuất sắc</v>
      </c>
      <c r="J52" s="12">
        <v>90</v>
      </c>
      <c r="K52" s="25" t="str">
        <f t="shared" si="1"/>
        <v>Xuất sắc</v>
      </c>
    </row>
    <row r="53" spans="1:11" ht="18.75" customHeight="1" x14ac:dyDescent="0.25">
      <c r="A53" s="16">
        <v>41</v>
      </c>
      <c r="B53" s="23" t="s">
        <v>3084</v>
      </c>
      <c r="C53" s="7" t="s">
        <v>215</v>
      </c>
      <c r="D53" s="24">
        <v>38364</v>
      </c>
      <c r="E53" s="12">
        <v>92</v>
      </c>
      <c r="F53" s="12">
        <v>90</v>
      </c>
      <c r="G53" s="12">
        <v>90</v>
      </c>
      <c r="H53" s="12">
        <v>90</v>
      </c>
      <c r="I53" s="25" t="str">
        <f t="shared" si="0"/>
        <v>Xuất sắc</v>
      </c>
      <c r="J53" s="12">
        <v>90</v>
      </c>
      <c r="K53" s="25" t="str">
        <f t="shared" si="1"/>
        <v>Xuất sắc</v>
      </c>
    </row>
    <row r="54" spans="1:11" ht="18.75" customHeight="1" x14ac:dyDescent="0.25">
      <c r="A54" s="16">
        <v>42</v>
      </c>
      <c r="B54" s="23" t="s">
        <v>3085</v>
      </c>
      <c r="C54" s="7" t="s">
        <v>3086</v>
      </c>
      <c r="D54" s="24">
        <v>38315</v>
      </c>
      <c r="E54" s="12">
        <v>72</v>
      </c>
      <c r="F54" s="12">
        <v>79</v>
      </c>
      <c r="G54" s="12">
        <v>79</v>
      </c>
      <c r="H54" s="12">
        <v>79</v>
      </c>
      <c r="I54" s="25" t="str">
        <f t="shared" si="0"/>
        <v>Khá</v>
      </c>
      <c r="J54" s="12">
        <v>79</v>
      </c>
      <c r="K54" s="25" t="str">
        <f t="shared" si="1"/>
        <v>Khá</v>
      </c>
    </row>
    <row r="55" spans="1:11" ht="18.75" customHeight="1" x14ac:dyDescent="0.25">
      <c r="A55" s="16">
        <v>43</v>
      </c>
      <c r="B55" s="23" t="s">
        <v>3087</v>
      </c>
      <c r="C55" s="7" t="s">
        <v>3088</v>
      </c>
      <c r="D55" s="24">
        <v>38394</v>
      </c>
      <c r="E55" s="12">
        <v>80</v>
      </c>
      <c r="F55" s="12">
        <v>80</v>
      </c>
      <c r="G55" s="12">
        <v>80</v>
      </c>
      <c r="H55" s="12">
        <v>80</v>
      </c>
      <c r="I55" s="25" t="str">
        <f t="shared" si="0"/>
        <v>Tốt</v>
      </c>
      <c r="J55" s="12">
        <v>80</v>
      </c>
      <c r="K55" s="25" t="str">
        <f t="shared" si="1"/>
        <v>Tốt</v>
      </c>
    </row>
    <row r="56" spans="1:11" ht="18.75" customHeight="1" x14ac:dyDescent="0.25">
      <c r="A56" s="16">
        <v>44</v>
      </c>
      <c r="B56" s="23" t="s">
        <v>3089</v>
      </c>
      <c r="C56" s="7" t="s">
        <v>3090</v>
      </c>
      <c r="D56" s="24">
        <v>38439</v>
      </c>
      <c r="E56" s="12">
        <v>90</v>
      </c>
      <c r="F56" s="12">
        <v>90</v>
      </c>
      <c r="G56" s="12">
        <v>90</v>
      </c>
      <c r="H56" s="12">
        <v>90</v>
      </c>
      <c r="I56" s="25" t="str">
        <f t="shared" si="0"/>
        <v>Xuất sắc</v>
      </c>
      <c r="J56" s="12">
        <v>90</v>
      </c>
      <c r="K56" s="25" t="str">
        <f t="shared" si="1"/>
        <v>Xuất sắc</v>
      </c>
    </row>
    <row r="57" spans="1:11" ht="18.75" customHeight="1" x14ac:dyDescent="0.25">
      <c r="A57" s="16">
        <v>45</v>
      </c>
      <c r="B57" s="23" t="s">
        <v>3091</v>
      </c>
      <c r="C57" s="7" t="s">
        <v>3092</v>
      </c>
      <c r="D57" s="24">
        <v>38486</v>
      </c>
      <c r="E57" s="12">
        <v>89</v>
      </c>
      <c r="F57" s="12">
        <v>89</v>
      </c>
      <c r="G57" s="12">
        <v>89</v>
      </c>
      <c r="H57" s="12">
        <v>89</v>
      </c>
      <c r="I57" s="25" t="str">
        <f t="shared" si="0"/>
        <v>Tốt</v>
      </c>
      <c r="J57" s="12">
        <v>89</v>
      </c>
      <c r="K57" s="25" t="str">
        <f t="shared" si="1"/>
        <v>Tốt</v>
      </c>
    </row>
    <row r="58" spans="1:11" ht="18.75" customHeight="1" x14ac:dyDescent="0.25">
      <c r="A58" s="16">
        <v>46</v>
      </c>
      <c r="B58" s="23" t="s">
        <v>3093</v>
      </c>
      <c r="C58" s="7" t="s">
        <v>3094</v>
      </c>
      <c r="D58" s="24">
        <v>38526</v>
      </c>
      <c r="E58" s="12">
        <v>80</v>
      </c>
      <c r="F58" s="12">
        <v>80</v>
      </c>
      <c r="G58" s="12">
        <v>80</v>
      </c>
      <c r="H58" s="12">
        <v>80</v>
      </c>
      <c r="I58" s="25" t="str">
        <f t="shared" si="0"/>
        <v>Tốt</v>
      </c>
      <c r="J58" s="12">
        <v>80</v>
      </c>
      <c r="K58" s="25" t="str">
        <f t="shared" si="1"/>
        <v>Tốt</v>
      </c>
    </row>
    <row r="59" spans="1:11" ht="18.75" customHeight="1" x14ac:dyDescent="0.25">
      <c r="A59" s="16">
        <v>47</v>
      </c>
      <c r="B59" s="23" t="s">
        <v>3095</v>
      </c>
      <c r="C59" s="7" t="s">
        <v>3096</v>
      </c>
      <c r="D59" s="24">
        <v>38530</v>
      </c>
      <c r="E59" s="12">
        <v>80</v>
      </c>
      <c r="F59" s="12">
        <v>80</v>
      </c>
      <c r="G59" s="12">
        <v>80</v>
      </c>
      <c r="H59" s="12">
        <v>80</v>
      </c>
      <c r="I59" s="25" t="str">
        <f t="shared" si="0"/>
        <v>Tốt</v>
      </c>
      <c r="J59" s="12">
        <v>80</v>
      </c>
      <c r="K59" s="25" t="str">
        <f t="shared" si="1"/>
        <v>Tốt</v>
      </c>
    </row>
    <row r="60" spans="1:11" ht="18.75" customHeight="1" x14ac:dyDescent="0.25">
      <c r="A60" s="16">
        <v>48</v>
      </c>
      <c r="B60" s="23" t="s">
        <v>3097</v>
      </c>
      <c r="C60" s="7" t="s">
        <v>3098</v>
      </c>
      <c r="D60" s="24">
        <v>38542</v>
      </c>
      <c r="E60" s="12">
        <v>80</v>
      </c>
      <c r="F60" s="12">
        <v>80</v>
      </c>
      <c r="G60" s="12">
        <v>80</v>
      </c>
      <c r="H60" s="12">
        <v>80</v>
      </c>
      <c r="I60" s="25" t="str">
        <f t="shared" si="0"/>
        <v>Tốt</v>
      </c>
      <c r="J60" s="12">
        <v>80</v>
      </c>
      <c r="K60" s="25" t="str">
        <f t="shared" si="1"/>
        <v>Tốt</v>
      </c>
    </row>
    <row r="61" spans="1:11" ht="18.75" customHeight="1" x14ac:dyDescent="0.25">
      <c r="A61" s="16">
        <v>49</v>
      </c>
      <c r="B61" s="23" t="s">
        <v>3099</v>
      </c>
      <c r="C61" s="7" t="s">
        <v>3100</v>
      </c>
      <c r="D61" s="24">
        <v>38415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0"/>
        <v>Xuất sắc</v>
      </c>
      <c r="J61" s="12">
        <v>90</v>
      </c>
      <c r="K61" s="25" t="str">
        <f t="shared" si="1"/>
        <v>Xuất sắc</v>
      </c>
    </row>
    <row r="62" spans="1:11" ht="18.75" customHeight="1" x14ac:dyDescent="0.25">
      <c r="A62" s="16">
        <v>50</v>
      </c>
      <c r="B62" s="23" t="s">
        <v>3101</v>
      </c>
      <c r="C62" s="7" t="s">
        <v>3102</v>
      </c>
      <c r="D62" s="24">
        <v>38698</v>
      </c>
      <c r="E62" s="12">
        <v>92</v>
      </c>
      <c r="F62" s="12">
        <v>92</v>
      </c>
      <c r="G62" s="12">
        <v>92</v>
      </c>
      <c r="H62" s="12">
        <v>92</v>
      </c>
      <c r="I62" s="25" t="str">
        <f t="shared" si="0"/>
        <v>Xuất sắc</v>
      </c>
      <c r="J62" s="12">
        <v>92</v>
      </c>
      <c r="K62" s="25" t="str">
        <f t="shared" si="1"/>
        <v>Xuất sắc</v>
      </c>
    </row>
    <row r="63" spans="1:11" ht="18.75" customHeight="1" x14ac:dyDescent="0.25">
      <c r="A63" s="16">
        <v>51</v>
      </c>
      <c r="B63" s="23" t="s">
        <v>3103</v>
      </c>
      <c r="C63" s="7" t="s">
        <v>3104</v>
      </c>
      <c r="D63" s="24">
        <v>38370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0"/>
        <v>Xuất sắc</v>
      </c>
      <c r="J63" s="12">
        <v>90</v>
      </c>
      <c r="K63" s="25" t="str">
        <f t="shared" si="1"/>
        <v>Xuất sắc</v>
      </c>
    </row>
    <row r="64" spans="1:11" ht="18.75" customHeight="1" x14ac:dyDescent="0.25">
      <c r="A64" s="16">
        <v>52</v>
      </c>
      <c r="B64" s="23" t="s">
        <v>3105</v>
      </c>
      <c r="C64" s="7" t="s">
        <v>3106</v>
      </c>
      <c r="D64" s="24">
        <v>38353</v>
      </c>
      <c r="E64" s="12">
        <v>80</v>
      </c>
      <c r="F64" s="12">
        <v>80</v>
      </c>
      <c r="G64" s="12">
        <v>80</v>
      </c>
      <c r="H64" s="12">
        <v>80</v>
      </c>
      <c r="I64" s="25" t="str">
        <f t="shared" si="0"/>
        <v>Tốt</v>
      </c>
      <c r="J64" s="12">
        <v>80</v>
      </c>
      <c r="K64" s="25" t="str">
        <f t="shared" si="1"/>
        <v>Tốt</v>
      </c>
    </row>
    <row r="65" spans="1:11" ht="18.75" customHeight="1" x14ac:dyDescent="0.25">
      <c r="A65" s="16">
        <v>53</v>
      </c>
      <c r="B65" s="23" t="s">
        <v>3107</v>
      </c>
      <c r="C65" s="7" t="s">
        <v>3108</v>
      </c>
      <c r="D65" s="24">
        <v>38620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0"/>
        <v>Xuất sắc</v>
      </c>
      <c r="J65" s="12">
        <v>90</v>
      </c>
      <c r="K65" s="25" t="str">
        <f t="shared" si="1"/>
        <v>Xuất sắc</v>
      </c>
    </row>
    <row r="66" spans="1:11" ht="18.75" customHeight="1" x14ac:dyDescent="0.25">
      <c r="A66" s="16">
        <v>54</v>
      </c>
      <c r="B66" s="23" t="s">
        <v>3109</v>
      </c>
      <c r="C66" s="7" t="s">
        <v>3110</v>
      </c>
      <c r="D66" s="24">
        <v>38449</v>
      </c>
      <c r="E66" s="12">
        <v>94</v>
      </c>
      <c r="F66" s="12">
        <v>94</v>
      </c>
      <c r="G66" s="12">
        <v>94</v>
      </c>
      <c r="H66" s="12">
        <v>94</v>
      </c>
      <c r="I66" s="25" t="str">
        <f t="shared" si="0"/>
        <v>Xuất sắc</v>
      </c>
      <c r="J66" s="12">
        <v>94</v>
      </c>
      <c r="K66" s="25" t="str">
        <f t="shared" si="1"/>
        <v>Xuất sắc</v>
      </c>
    </row>
    <row r="67" spans="1:11" ht="18.75" customHeight="1" x14ac:dyDescent="0.25">
      <c r="A67" s="16">
        <v>55</v>
      </c>
      <c r="B67" s="23" t="s">
        <v>3111</v>
      </c>
      <c r="C67" s="7" t="s">
        <v>3112</v>
      </c>
      <c r="D67" s="24">
        <v>37974</v>
      </c>
      <c r="E67" s="12">
        <v>82</v>
      </c>
      <c r="F67" s="12">
        <v>81</v>
      </c>
      <c r="G67" s="12">
        <v>81</v>
      </c>
      <c r="H67" s="12">
        <v>81</v>
      </c>
      <c r="I67" s="25" t="str">
        <f t="shared" si="0"/>
        <v>Tốt</v>
      </c>
      <c r="J67" s="12">
        <v>81</v>
      </c>
      <c r="K67" s="25" t="str">
        <f t="shared" si="1"/>
        <v>Tốt</v>
      </c>
    </row>
    <row r="69" spans="1:11" ht="18.75" customHeight="1" x14ac:dyDescent="0.2">
      <c r="A69" s="52" t="s">
        <v>3113</v>
      </c>
      <c r="B69" s="52"/>
      <c r="C69" s="52"/>
    </row>
  </sheetData>
  <mergeCells count="16">
    <mergeCell ref="A69:C6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67">
    <cfRule type="duplicateValues" dxfId="71" priority="1"/>
    <cfRule type="duplicateValues" dxfId="70" priority="2"/>
    <cfRule type="duplicateValues" dxfId="69" priority="3"/>
    <cfRule type="duplicateValues" dxfId="68" priority="4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61C8-E424-4961-8541-07BE3EA50285}">
  <sheetPr codeName="Sheet28"/>
  <dimension ref="A1:K71"/>
  <sheetViews>
    <sheetView topLeftCell="A3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3114</v>
      </c>
      <c r="C13" s="7" t="s">
        <v>3115</v>
      </c>
      <c r="D13" s="24">
        <v>38399</v>
      </c>
      <c r="E13" s="12">
        <v>80</v>
      </c>
      <c r="F13" s="12">
        <v>80</v>
      </c>
      <c r="G13" s="12">
        <v>80</v>
      </c>
      <c r="H13" s="12">
        <v>80</v>
      </c>
      <c r="I13" s="25" t="str">
        <f t="shared" ref="I13:I69" si="0">IF(H13&gt;=90,"Xuất sắc",IF(H13&gt;=80,"Tốt", IF(H13&gt;=65,"Khá",IF(H13&gt;=50,"Trung bình", IF(H13&gt;=35, "Yếu", "Kém")))))</f>
        <v>Tốt</v>
      </c>
      <c r="J13" s="12">
        <v>80</v>
      </c>
      <c r="K13" s="25" t="str">
        <f t="shared" ref="K13:K69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3116</v>
      </c>
      <c r="C14" s="7" t="s">
        <v>1341</v>
      </c>
      <c r="D14" s="24">
        <v>38366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3117</v>
      </c>
      <c r="C15" s="7" t="s">
        <v>3118</v>
      </c>
      <c r="D15" s="24">
        <v>38500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3119</v>
      </c>
      <c r="C16" s="7" t="s">
        <v>752</v>
      </c>
      <c r="D16" s="24">
        <v>38642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3120</v>
      </c>
      <c r="C17" s="7" t="s">
        <v>3121</v>
      </c>
      <c r="D17" s="24">
        <v>38444</v>
      </c>
      <c r="E17" s="12">
        <v>80</v>
      </c>
      <c r="F17" s="12">
        <v>80</v>
      </c>
      <c r="G17" s="12">
        <v>80</v>
      </c>
      <c r="H17" s="12">
        <v>80</v>
      </c>
      <c r="I17" s="25" t="str">
        <f t="shared" si="0"/>
        <v>Tốt</v>
      </c>
      <c r="J17" s="12">
        <v>80</v>
      </c>
      <c r="K17" s="25" t="str">
        <f t="shared" si="1"/>
        <v>Tốt</v>
      </c>
    </row>
    <row r="18" spans="1:11" ht="18.75" customHeight="1" x14ac:dyDescent="0.25">
      <c r="A18" s="16">
        <v>6</v>
      </c>
      <c r="B18" s="23" t="s">
        <v>3122</v>
      </c>
      <c r="C18" s="7" t="s">
        <v>3123</v>
      </c>
      <c r="D18" s="24">
        <v>38699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3124</v>
      </c>
      <c r="C19" s="7" t="s">
        <v>3125</v>
      </c>
      <c r="D19" s="24">
        <v>38560</v>
      </c>
      <c r="E19" s="12">
        <v>80</v>
      </c>
      <c r="F19" s="12">
        <v>80</v>
      </c>
      <c r="G19" s="12">
        <v>80</v>
      </c>
      <c r="H19" s="12">
        <v>80</v>
      </c>
      <c r="I19" s="25" t="str">
        <f t="shared" si="0"/>
        <v>Tốt</v>
      </c>
      <c r="J19" s="12">
        <v>80</v>
      </c>
      <c r="K19" s="25" t="str">
        <f t="shared" si="1"/>
        <v>Tốt</v>
      </c>
    </row>
    <row r="20" spans="1:11" ht="18.75" customHeight="1" x14ac:dyDescent="0.25">
      <c r="A20" s="16">
        <v>8</v>
      </c>
      <c r="B20" s="23" t="s">
        <v>3126</v>
      </c>
      <c r="C20" s="7" t="s">
        <v>3127</v>
      </c>
      <c r="D20" s="24">
        <v>38606</v>
      </c>
      <c r="E20" s="12">
        <v>92</v>
      </c>
      <c r="F20" s="12">
        <v>92</v>
      </c>
      <c r="G20" s="12">
        <v>92</v>
      </c>
      <c r="H20" s="12">
        <v>92</v>
      </c>
      <c r="I20" s="25" t="str">
        <f t="shared" si="0"/>
        <v>Xuất sắc</v>
      </c>
      <c r="J20" s="12">
        <v>92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3128</v>
      </c>
      <c r="C21" s="7" t="s">
        <v>2394</v>
      </c>
      <c r="D21" s="24">
        <v>38419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3129</v>
      </c>
      <c r="C22" s="7" t="s">
        <v>3130</v>
      </c>
      <c r="D22" s="24">
        <v>38597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3131</v>
      </c>
      <c r="C23" s="7" t="s">
        <v>3132</v>
      </c>
      <c r="D23" s="24">
        <v>38529</v>
      </c>
      <c r="E23" s="12">
        <v>92</v>
      </c>
      <c r="F23" s="12">
        <v>92</v>
      </c>
      <c r="G23" s="12">
        <v>92</v>
      </c>
      <c r="H23" s="12">
        <v>92</v>
      </c>
      <c r="I23" s="25" t="str">
        <f t="shared" si="0"/>
        <v>Xuất sắc</v>
      </c>
      <c r="J23" s="12">
        <v>92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3133</v>
      </c>
      <c r="C24" s="7" t="s">
        <v>3134</v>
      </c>
      <c r="D24" s="24">
        <v>38425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3135</v>
      </c>
      <c r="C25" s="7" t="s">
        <v>3136</v>
      </c>
      <c r="D25" s="24">
        <v>38632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3137</v>
      </c>
      <c r="C26" s="7" t="s">
        <v>3138</v>
      </c>
      <c r="D26" s="24">
        <v>38586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3139</v>
      </c>
      <c r="C27" s="7" t="s">
        <v>3140</v>
      </c>
      <c r="D27" s="24">
        <v>38375</v>
      </c>
      <c r="E27" s="12">
        <v>80</v>
      </c>
      <c r="F27" s="12">
        <v>80</v>
      </c>
      <c r="G27" s="12">
        <v>80</v>
      </c>
      <c r="H27" s="12">
        <v>80</v>
      </c>
      <c r="I27" s="25" t="str">
        <f t="shared" si="0"/>
        <v>Tốt</v>
      </c>
      <c r="J27" s="12">
        <v>80</v>
      </c>
      <c r="K27" s="25" t="str">
        <f t="shared" si="1"/>
        <v>Tốt</v>
      </c>
    </row>
    <row r="28" spans="1:11" ht="18.75" customHeight="1" x14ac:dyDescent="0.25">
      <c r="A28" s="16">
        <v>16</v>
      </c>
      <c r="B28" s="23" t="s">
        <v>3141</v>
      </c>
      <c r="C28" s="7" t="s">
        <v>442</v>
      </c>
      <c r="D28" s="24">
        <v>38537</v>
      </c>
      <c r="E28" s="12">
        <v>92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3142</v>
      </c>
      <c r="C29" s="7" t="s">
        <v>3143</v>
      </c>
      <c r="D29" s="24">
        <v>37622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3144</v>
      </c>
      <c r="C30" s="7" t="s">
        <v>3044</v>
      </c>
      <c r="D30" s="24">
        <v>38396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3145</v>
      </c>
      <c r="C31" s="7" t="s">
        <v>3146</v>
      </c>
      <c r="D31" s="24">
        <v>38666</v>
      </c>
      <c r="E31" s="12">
        <v>92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3147</v>
      </c>
      <c r="C32" s="7" t="s">
        <v>1893</v>
      </c>
      <c r="D32" s="24">
        <v>38456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3148</v>
      </c>
      <c r="C33" s="7" t="s">
        <v>3149</v>
      </c>
      <c r="D33" s="24">
        <v>38446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3150</v>
      </c>
      <c r="C34" s="7" t="s">
        <v>3151</v>
      </c>
      <c r="D34" s="24">
        <v>38371</v>
      </c>
      <c r="E34" s="12">
        <v>80</v>
      </c>
      <c r="F34" s="12">
        <v>80</v>
      </c>
      <c r="G34" s="12">
        <v>80</v>
      </c>
      <c r="H34" s="12">
        <v>80</v>
      </c>
      <c r="I34" s="25" t="str">
        <f t="shared" si="0"/>
        <v>Tốt</v>
      </c>
      <c r="J34" s="12">
        <v>80</v>
      </c>
      <c r="K34" s="25" t="str">
        <f t="shared" si="1"/>
        <v>Tốt</v>
      </c>
    </row>
    <row r="35" spans="1:11" ht="18.75" customHeight="1" x14ac:dyDescent="0.25">
      <c r="A35" s="16">
        <v>23</v>
      </c>
      <c r="B35" s="23" t="s">
        <v>3152</v>
      </c>
      <c r="C35" s="7" t="s">
        <v>3153</v>
      </c>
      <c r="D35" s="24">
        <v>38365</v>
      </c>
      <c r="E35" s="12">
        <v>80</v>
      </c>
      <c r="F35" s="12">
        <v>80</v>
      </c>
      <c r="G35" s="12">
        <v>80</v>
      </c>
      <c r="H35" s="12">
        <v>80</v>
      </c>
      <c r="I35" s="25" t="str">
        <f t="shared" si="0"/>
        <v>Tốt</v>
      </c>
      <c r="J35" s="12">
        <v>80</v>
      </c>
      <c r="K35" s="25" t="str">
        <f t="shared" si="1"/>
        <v>Tốt</v>
      </c>
    </row>
    <row r="36" spans="1:11" ht="18.75" customHeight="1" x14ac:dyDescent="0.25">
      <c r="A36" s="16">
        <v>24</v>
      </c>
      <c r="B36" s="23" t="s">
        <v>3154</v>
      </c>
      <c r="C36" s="7" t="s">
        <v>3155</v>
      </c>
      <c r="D36" s="24">
        <v>38638</v>
      </c>
      <c r="E36" s="12">
        <v>80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3156</v>
      </c>
      <c r="C37" s="7" t="s">
        <v>3157</v>
      </c>
      <c r="D37" s="24">
        <v>38674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3158</v>
      </c>
      <c r="C38" s="7" t="s">
        <v>3159</v>
      </c>
      <c r="D38" s="24">
        <v>38524</v>
      </c>
      <c r="E38" s="12">
        <v>80</v>
      </c>
      <c r="F38" s="12">
        <v>80</v>
      </c>
      <c r="G38" s="12">
        <v>80</v>
      </c>
      <c r="H38" s="12">
        <v>80</v>
      </c>
      <c r="I38" s="25" t="str">
        <f t="shared" si="0"/>
        <v>Tốt</v>
      </c>
      <c r="J38" s="12">
        <v>80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3160</v>
      </c>
      <c r="C39" s="7" t="s">
        <v>3161</v>
      </c>
      <c r="D39" s="24">
        <v>38419</v>
      </c>
      <c r="E39" s="12">
        <v>94</v>
      </c>
      <c r="F39" s="12">
        <v>94</v>
      </c>
      <c r="G39" s="12">
        <v>94</v>
      </c>
      <c r="H39" s="12">
        <v>94</v>
      </c>
      <c r="I39" s="25" t="str">
        <f t="shared" si="0"/>
        <v>Xuất sắc</v>
      </c>
      <c r="J39" s="12">
        <v>94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3162</v>
      </c>
      <c r="C40" s="7" t="s">
        <v>2818</v>
      </c>
      <c r="D40" s="24">
        <v>38550</v>
      </c>
      <c r="E40" s="12">
        <v>92</v>
      </c>
      <c r="F40" s="12">
        <v>92</v>
      </c>
      <c r="G40" s="12">
        <v>92</v>
      </c>
      <c r="H40" s="12">
        <v>92</v>
      </c>
      <c r="I40" s="25" t="str">
        <f t="shared" si="0"/>
        <v>Xuất sắc</v>
      </c>
      <c r="J40" s="12">
        <v>92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3163</v>
      </c>
      <c r="C41" s="7" t="s">
        <v>3164</v>
      </c>
      <c r="D41" s="24">
        <v>38354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3165</v>
      </c>
      <c r="C42" s="7" t="s">
        <v>3166</v>
      </c>
      <c r="D42" s="24">
        <v>38646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3167</v>
      </c>
      <c r="C43" s="7" t="s">
        <v>3168</v>
      </c>
      <c r="D43" s="24">
        <v>38634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3169</v>
      </c>
      <c r="C44" s="7" t="s">
        <v>3170</v>
      </c>
      <c r="D44" s="24">
        <v>38687</v>
      </c>
      <c r="E44" s="12">
        <v>92</v>
      </c>
      <c r="F44" s="12">
        <v>82</v>
      </c>
      <c r="G44" s="12">
        <v>82</v>
      </c>
      <c r="H44" s="12">
        <v>82</v>
      </c>
      <c r="I44" s="25" t="str">
        <f t="shared" si="0"/>
        <v>Tốt</v>
      </c>
      <c r="J44" s="12">
        <v>82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3171</v>
      </c>
      <c r="C45" s="7" t="s">
        <v>376</v>
      </c>
      <c r="D45" s="24">
        <v>38555</v>
      </c>
      <c r="E45" s="12">
        <v>80</v>
      </c>
      <c r="F45" s="12">
        <v>80</v>
      </c>
      <c r="G45" s="12">
        <v>80</v>
      </c>
      <c r="H45" s="12">
        <v>80</v>
      </c>
      <c r="I45" s="25" t="str">
        <f t="shared" si="0"/>
        <v>Tốt</v>
      </c>
      <c r="J45" s="12">
        <v>80</v>
      </c>
      <c r="K45" s="25" t="str">
        <f t="shared" si="1"/>
        <v>Tốt</v>
      </c>
    </row>
    <row r="46" spans="1:11" ht="18.75" customHeight="1" x14ac:dyDescent="0.25">
      <c r="A46" s="16">
        <v>34</v>
      </c>
      <c r="B46" s="23" t="s">
        <v>3172</v>
      </c>
      <c r="C46" s="7" t="s">
        <v>1932</v>
      </c>
      <c r="D46" s="24">
        <v>38706</v>
      </c>
      <c r="E46" s="12">
        <v>80</v>
      </c>
      <c r="F46" s="12">
        <v>80</v>
      </c>
      <c r="G46" s="12">
        <v>80</v>
      </c>
      <c r="H46" s="12">
        <v>80</v>
      </c>
      <c r="I46" s="25" t="str">
        <f t="shared" si="0"/>
        <v>Tốt</v>
      </c>
      <c r="J46" s="12">
        <v>80</v>
      </c>
      <c r="K46" s="25" t="str">
        <f t="shared" si="1"/>
        <v>Tốt</v>
      </c>
    </row>
    <row r="47" spans="1:11" ht="18.75" customHeight="1" x14ac:dyDescent="0.25">
      <c r="A47" s="16">
        <v>35</v>
      </c>
      <c r="B47" s="23" t="s">
        <v>3173</v>
      </c>
      <c r="C47" s="7" t="s">
        <v>3174</v>
      </c>
      <c r="D47" s="24">
        <v>38359</v>
      </c>
      <c r="E47" s="12">
        <v>90</v>
      </c>
      <c r="F47" s="12">
        <v>90</v>
      </c>
      <c r="G47" s="12">
        <v>90</v>
      </c>
      <c r="H47" s="12">
        <v>90</v>
      </c>
      <c r="I47" s="25" t="str">
        <f t="shared" si="0"/>
        <v>Xuất sắc</v>
      </c>
      <c r="J47" s="12">
        <v>90</v>
      </c>
      <c r="K47" s="25" t="str">
        <f t="shared" si="1"/>
        <v>Xuất sắc</v>
      </c>
    </row>
    <row r="48" spans="1:11" ht="18.75" customHeight="1" x14ac:dyDescent="0.25">
      <c r="A48" s="16">
        <v>36</v>
      </c>
      <c r="B48" s="23" t="s">
        <v>3175</v>
      </c>
      <c r="C48" s="7" t="s">
        <v>3176</v>
      </c>
      <c r="D48" s="24">
        <v>38523</v>
      </c>
      <c r="E48" s="12">
        <v>80</v>
      </c>
      <c r="F48" s="12">
        <v>80</v>
      </c>
      <c r="G48" s="12">
        <v>80</v>
      </c>
      <c r="H48" s="12">
        <v>80</v>
      </c>
      <c r="I48" s="25" t="str">
        <f t="shared" si="0"/>
        <v>Tốt</v>
      </c>
      <c r="J48" s="12">
        <v>80</v>
      </c>
      <c r="K48" s="25" t="str">
        <f t="shared" si="1"/>
        <v>Tốt</v>
      </c>
    </row>
    <row r="49" spans="1:11" ht="18.75" customHeight="1" x14ac:dyDescent="0.25">
      <c r="A49" s="16">
        <v>37</v>
      </c>
      <c r="B49" s="23" t="s">
        <v>3177</v>
      </c>
      <c r="C49" s="7" t="s">
        <v>3178</v>
      </c>
      <c r="D49" s="24">
        <v>38413</v>
      </c>
      <c r="E49" s="12">
        <v>75</v>
      </c>
      <c r="F49" s="12">
        <v>85</v>
      </c>
      <c r="G49" s="12">
        <v>85</v>
      </c>
      <c r="H49" s="12">
        <v>85</v>
      </c>
      <c r="I49" s="25" t="str">
        <f t="shared" si="0"/>
        <v>Tốt</v>
      </c>
      <c r="J49" s="12">
        <v>85</v>
      </c>
      <c r="K49" s="25" t="str">
        <f t="shared" si="1"/>
        <v>Tốt</v>
      </c>
    </row>
    <row r="50" spans="1:11" ht="18.75" customHeight="1" x14ac:dyDescent="0.25">
      <c r="A50" s="16">
        <v>38</v>
      </c>
      <c r="B50" s="23" t="s">
        <v>3179</v>
      </c>
      <c r="C50" s="7" t="s">
        <v>3180</v>
      </c>
      <c r="D50" s="24">
        <v>38665</v>
      </c>
      <c r="E50" s="12">
        <v>80</v>
      </c>
      <c r="F50" s="12">
        <v>80</v>
      </c>
      <c r="G50" s="12">
        <v>80</v>
      </c>
      <c r="H50" s="12">
        <v>80</v>
      </c>
      <c r="I50" s="25" t="str">
        <f t="shared" si="0"/>
        <v>Tốt</v>
      </c>
      <c r="J50" s="12">
        <v>80</v>
      </c>
      <c r="K50" s="25" t="str">
        <f t="shared" si="1"/>
        <v>Tốt</v>
      </c>
    </row>
    <row r="51" spans="1:11" ht="18.75" customHeight="1" x14ac:dyDescent="0.25">
      <c r="A51" s="16">
        <v>39</v>
      </c>
      <c r="B51" s="23" t="s">
        <v>3181</v>
      </c>
      <c r="C51" s="7" t="s">
        <v>3182</v>
      </c>
      <c r="D51" s="24">
        <v>38358</v>
      </c>
      <c r="E51" s="12">
        <v>80</v>
      </c>
      <c r="F51" s="12">
        <v>90</v>
      </c>
      <c r="G51" s="12">
        <v>90</v>
      </c>
      <c r="H51" s="12">
        <v>90</v>
      </c>
      <c r="I51" s="25" t="str">
        <f t="shared" si="0"/>
        <v>Xuất sắc</v>
      </c>
      <c r="J51" s="12">
        <v>90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3183</v>
      </c>
      <c r="C52" s="7" t="s">
        <v>3184</v>
      </c>
      <c r="D52" s="24">
        <v>38545</v>
      </c>
      <c r="E52" s="12">
        <v>70</v>
      </c>
      <c r="F52" s="12">
        <v>70</v>
      </c>
      <c r="G52" s="12">
        <v>70</v>
      </c>
      <c r="H52" s="12">
        <v>70</v>
      </c>
      <c r="I52" s="25" t="str">
        <f t="shared" si="0"/>
        <v>Khá</v>
      </c>
      <c r="J52" s="12">
        <v>70</v>
      </c>
      <c r="K52" s="25" t="str">
        <f t="shared" si="1"/>
        <v>Khá</v>
      </c>
    </row>
    <row r="53" spans="1:11" ht="18.75" customHeight="1" x14ac:dyDescent="0.25">
      <c r="A53" s="16">
        <v>41</v>
      </c>
      <c r="B53" s="23" t="s">
        <v>3185</v>
      </c>
      <c r="C53" s="7" t="s">
        <v>3186</v>
      </c>
      <c r="D53" s="24">
        <v>38408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0"/>
        <v>Xuất sắc</v>
      </c>
      <c r="J53" s="12">
        <v>90</v>
      </c>
      <c r="K53" s="25" t="str">
        <f t="shared" si="1"/>
        <v>Xuất sắc</v>
      </c>
    </row>
    <row r="54" spans="1:11" ht="18.75" customHeight="1" x14ac:dyDescent="0.25">
      <c r="A54" s="16">
        <v>42</v>
      </c>
      <c r="B54" s="23" t="s">
        <v>3187</v>
      </c>
      <c r="C54" s="7" t="s">
        <v>3188</v>
      </c>
      <c r="D54" s="24">
        <v>38697</v>
      </c>
      <c r="E54" s="12">
        <v>80</v>
      </c>
      <c r="F54" s="12">
        <v>80</v>
      </c>
      <c r="G54" s="12">
        <v>80</v>
      </c>
      <c r="H54" s="12">
        <v>80</v>
      </c>
      <c r="I54" s="25" t="str">
        <f t="shared" si="0"/>
        <v>Tốt</v>
      </c>
      <c r="J54" s="12">
        <v>80</v>
      </c>
      <c r="K54" s="25" t="str">
        <f t="shared" si="1"/>
        <v>Tốt</v>
      </c>
    </row>
    <row r="55" spans="1:11" ht="18.75" customHeight="1" x14ac:dyDescent="0.25">
      <c r="A55" s="16">
        <v>43</v>
      </c>
      <c r="B55" s="23" t="s">
        <v>3189</v>
      </c>
      <c r="C55" s="7" t="s">
        <v>3190</v>
      </c>
      <c r="D55" s="24">
        <v>38650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0"/>
        <v>Xuất sắc</v>
      </c>
      <c r="J55" s="12">
        <v>90</v>
      </c>
      <c r="K55" s="25" t="str">
        <f t="shared" si="1"/>
        <v>Xuất sắc</v>
      </c>
    </row>
    <row r="56" spans="1:11" ht="18.75" customHeight="1" x14ac:dyDescent="0.25">
      <c r="A56" s="16">
        <v>44</v>
      </c>
      <c r="B56" s="23" t="s">
        <v>3191</v>
      </c>
      <c r="C56" s="7" t="s">
        <v>2229</v>
      </c>
      <c r="D56" s="24">
        <v>38701</v>
      </c>
      <c r="E56" s="12">
        <v>94</v>
      </c>
      <c r="F56" s="12">
        <v>94</v>
      </c>
      <c r="G56" s="12">
        <v>94</v>
      </c>
      <c r="H56" s="12">
        <v>94</v>
      </c>
      <c r="I56" s="25" t="str">
        <f t="shared" si="0"/>
        <v>Xuất sắc</v>
      </c>
      <c r="J56" s="12">
        <v>94</v>
      </c>
      <c r="K56" s="25" t="str">
        <f t="shared" si="1"/>
        <v>Xuất sắc</v>
      </c>
    </row>
    <row r="57" spans="1:11" ht="18.75" customHeight="1" x14ac:dyDescent="0.25">
      <c r="A57" s="16">
        <v>45</v>
      </c>
      <c r="B57" s="23" t="s">
        <v>3192</v>
      </c>
      <c r="C57" s="7" t="s">
        <v>3193</v>
      </c>
      <c r="D57" s="24">
        <v>38390</v>
      </c>
      <c r="E57" s="12">
        <v>92</v>
      </c>
      <c r="F57" s="12">
        <v>92</v>
      </c>
      <c r="G57" s="12">
        <v>92</v>
      </c>
      <c r="H57" s="12">
        <v>92</v>
      </c>
      <c r="I57" s="25" t="str">
        <f t="shared" si="0"/>
        <v>Xuất sắc</v>
      </c>
      <c r="J57" s="12">
        <v>92</v>
      </c>
      <c r="K57" s="25" t="str">
        <f t="shared" si="1"/>
        <v>Xuất sắc</v>
      </c>
    </row>
    <row r="58" spans="1:11" ht="18.75" customHeight="1" x14ac:dyDescent="0.25">
      <c r="A58" s="16">
        <v>46</v>
      </c>
      <c r="B58" s="23" t="s">
        <v>3194</v>
      </c>
      <c r="C58" s="7" t="s">
        <v>3195</v>
      </c>
      <c r="D58" s="24">
        <v>38665</v>
      </c>
      <c r="E58" s="12">
        <v>92</v>
      </c>
      <c r="F58" s="12">
        <v>92</v>
      </c>
      <c r="G58" s="12">
        <v>92</v>
      </c>
      <c r="H58" s="12">
        <v>92</v>
      </c>
      <c r="I58" s="25" t="str">
        <f t="shared" si="0"/>
        <v>Xuất sắc</v>
      </c>
      <c r="J58" s="12">
        <v>92</v>
      </c>
      <c r="K58" s="25" t="str">
        <f t="shared" si="1"/>
        <v>Xuất sắc</v>
      </c>
    </row>
    <row r="59" spans="1:11" ht="18.75" customHeight="1" x14ac:dyDescent="0.25">
      <c r="A59" s="16">
        <v>47</v>
      </c>
      <c r="B59" s="23" t="s">
        <v>3196</v>
      </c>
      <c r="C59" s="7" t="s">
        <v>3197</v>
      </c>
      <c r="D59" s="24">
        <v>38473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0"/>
        <v>Xuất sắc</v>
      </c>
      <c r="J59" s="12">
        <v>90</v>
      </c>
      <c r="K59" s="25" t="str">
        <f t="shared" si="1"/>
        <v>Xuất sắc</v>
      </c>
    </row>
    <row r="60" spans="1:11" ht="18.75" customHeight="1" x14ac:dyDescent="0.25">
      <c r="A60" s="16">
        <v>48</v>
      </c>
      <c r="B60" s="23" t="s">
        <v>3198</v>
      </c>
      <c r="C60" s="7" t="s">
        <v>3199</v>
      </c>
      <c r="D60" s="24">
        <v>38680</v>
      </c>
      <c r="E60" s="12">
        <v>90</v>
      </c>
      <c r="F60" s="12">
        <v>90</v>
      </c>
      <c r="G60" s="12">
        <v>90</v>
      </c>
      <c r="H60" s="12">
        <v>90</v>
      </c>
      <c r="I60" s="25" t="str">
        <f t="shared" si="0"/>
        <v>Xuất sắc</v>
      </c>
      <c r="J60" s="12">
        <v>90</v>
      </c>
      <c r="K60" s="25" t="str">
        <f t="shared" si="1"/>
        <v>Xuất sắc</v>
      </c>
    </row>
    <row r="61" spans="1:11" ht="18.75" customHeight="1" x14ac:dyDescent="0.25">
      <c r="A61" s="16">
        <v>49</v>
      </c>
      <c r="B61" s="23" t="s">
        <v>3200</v>
      </c>
      <c r="C61" s="7" t="s">
        <v>3201</v>
      </c>
      <c r="D61" s="24">
        <v>38430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0"/>
        <v>Xuất sắc</v>
      </c>
      <c r="J61" s="12">
        <v>90</v>
      </c>
      <c r="K61" s="25" t="str">
        <f t="shared" si="1"/>
        <v>Xuất sắc</v>
      </c>
    </row>
    <row r="62" spans="1:11" ht="18.75" customHeight="1" x14ac:dyDescent="0.25">
      <c r="A62" s="16">
        <v>50</v>
      </c>
      <c r="B62" s="23" t="s">
        <v>3202</v>
      </c>
      <c r="C62" s="7" t="s">
        <v>3203</v>
      </c>
      <c r="D62" s="24">
        <v>38604</v>
      </c>
      <c r="E62" s="12">
        <v>90</v>
      </c>
      <c r="F62" s="12">
        <v>90</v>
      </c>
      <c r="G62" s="12">
        <v>90</v>
      </c>
      <c r="H62" s="12">
        <v>90</v>
      </c>
      <c r="I62" s="25" t="str">
        <f t="shared" si="0"/>
        <v>Xuất sắc</v>
      </c>
      <c r="J62" s="12">
        <v>90</v>
      </c>
      <c r="K62" s="25" t="str">
        <f t="shared" si="1"/>
        <v>Xuất sắc</v>
      </c>
    </row>
    <row r="63" spans="1:11" ht="18.75" customHeight="1" x14ac:dyDescent="0.25">
      <c r="A63" s="16">
        <v>51</v>
      </c>
      <c r="B63" s="23" t="s">
        <v>3204</v>
      </c>
      <c r="C63" s="7" t="s">
        <v>3205</v>
      </c>
      <c r="D63" s="24">
        <v>38655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0"/>
        <v>Xuất sắc</v>
      </c>
      <c r="J63" s="12">
        <v>90</v>
      </c>
      <c r="K63" s="25" t="str">
        <f t="shared" si="1"/>
        <v>Xuất sắc</v>
      </c>
    </row>
    <row r="64" spans="1:11" ht="18.75" customHeight="1" x14ac:dyDescent="0.25">
      <c r="A64" s="16">
        <v>52</v>
      </c>
      <c r="B64" s="23" t="s">
        <v>3206</v>
      </c>
      <c r="C64" s="7" t="s">
        <v>3207</v>
      </c>
      <c r="D64" s="24">
        <v>38414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0"/>
        <v>Xuất sắc</v>
      </c>
      <c r="J64" s="12">
        <v>90</v>
      </c>
      <c r="K64" s="25" t="str">
        <f t="shared" si="1"/>
        <v>Xuất sắc</v>
      </c>
    </row>
    <row r="65" spans="1:11" ht="18.75" customHeight="1" x14ac:dyDescent="0.25">
      <c r="A65" s="16">
        <v>53</v>
      </c>
      <c r="B65" s="23" t="s">
        <v>3208</v>
      </c>
      <c r="C65" s="7" t="s">
        <v>3209</v>
      </c>
      <c r="D65" s="24">
        <v>38369</v>
      </c>
      <c r="E65" s="12">
        <v>80</v>
      </c>
      <c r="F65" s="12">
        <v>80</v>
      </c>
      <c r="G65" s="12">
        <v>80</v>
      </c>
      <c r="H65" s="12">
        <v>80</v>
      </c>
      <c r="I65" s="25" t="str">
        <f t="shared" si="0"/>
        <v>Tốt</v>
      </c>
      <c r="J65" s="12">
        <v>80</v>
      </c>
      <c r="K65" s="25" t="str">
        <f t="shared" si="1"/>
        <v>Tốt</v>
      </c>
    </row>
    <row r="66" spans="1:11" ht="18.75" customHeight="1" x14ac:dyDescent="0.25">
      <c r="A66" s="16">
        <v>54</v>
      </c>
      <c r="B66" s="23" t="s">
        <v>3210</v>
      </c>
      <c r="C66" s="7" t="s">
        <v>852</v>
      </c>
      <c r="D66" s="24">
        <v>38375</v>
      </c>
      <c r="E66" s="12">
        <v>80</v>
      </c>
      <c r="F66" s="12">
        <v>77</v>
      </c>
      <c r="G66" s="12">
        <v>77</v>
      </c>
      <c r="H66" s="12">
        <v>77</v>
      </c>
      <c r="I66" s="25" t="str">
        <f t="shared" si="0"/>
        <v>Khá</v>
      </c>
      <c r="J66" s="12">
        <v>77</v>
      </c>
      <c r="K66" s="25" t="str">
        <f t="shared" si="1"/>
        <v>Khá</v>
      </c>
    </row>
    <row r="67" spans="1:11" ht="18.75" customHeight="1" x14ac:dyDescent="0.25">
      <c r="A67" s="16">
        <v>55</v>
      </c>
      <c r="B67" s="23" t="s">
        <v>3211</v>
      </c>
      <c r="C67" s="7" t="s">
        <v>3212</v>
      </c>
      <c r="D67" s="24">
        <v>38641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0"/>
        <v>Xuất sắc</v>
      </c>
      <c r="J67" s="12">
        <v>90</v>
      </c>
      <c r="K67" s="25" t="str">
        <f t="shared" si="1"/>
        <v>Xuất sắc</v>
      </c>
    </row>
    <row r="68" spans="1:11" ht="18.75" customHeight="1" x14ac:dyDescent="0.25">
      <c r="A68" s="16">
        <v>56</v>
      </c>
      <c r="B68" s="23" t="s">
        <v>3213</v>
      </c>
      <c r="C68" s="7" t="s">
        <v>3214</v>
      </c>
      <c r="D68" s="24">
        <v>38502</v>
      </c>
      <c r="E68" s="12">
        <v>90</v>
      </c>
      <c r="F68" s="12">
        <v>90</v>
      </c>
      <c r="G68" s="12">
        <v>90</v>
      </c>
      <c r="H68" s="12">
        <v>90</v>
      </c>
      <c r="I68" s="25" t="str">
        <f t="shared" si="0"/>
        <v>Xuất sắc</v>
      </c>
      <c r="J68" s="12">
        <v>90</v>
      </c>
      <c r="K68" s="25" t="str">
        <f t="shared" si="1"/>
        <v>Xuất sắc</v>
      </c>
    </row>
    <row r="69" spans="1:11" ht="18.75" customHeight="1" x14ac:dyDescent="0.25">
      <c r="A69" s="16">
        <v>57</v>
      </c>
      <c r="B69" s="23" t="s">
        <v>3215</v>
      </c>
      <c r="C69" s="7" t="s">
        <v>3216</v>
      </c>
      <c r="D69" s="24">
        <v>38571</v>
      </c>
      <c r="E69" s="12">
        <v>80</v>
      </c>
      <c r="F69" s="12">
        <v>80</v>
      </c>
      <c r="G69" s="12">
        <v>80</v>
      </c>
      <c r="H69" s="12">
        <v>80</v>
      </c>
      <c r="I69" s="25" t="str">
        <f t="shared" si="0"/>
        <v>Tốt</v>
      </c>
      <c r="J69" s="12">
        <v>80</v>
      </c>
      <c r="K69" s="25" t="str">
        <f t="shared" si="1"/>
        <v>Tốt</v>
      </c>
    </row>
    <row r="71" spans="1:11" ht="18.75" customHeight="1" x14ac:dyDescent="0.2">
      <c r="A71" s="52" t="s">
        <v>3323</v>
      </c>
      <c r="B71" s="52"/>
      <c r="C71" s="52"/>
    </row>
  </sheetData>
  <mergeCells count="16">
    <mergeCell ref="A71:C7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69">
    <cfRule type="duplicateValues" dxfId="67" priority="1"/>
    <cfRule type="duplicateValues" dxfId="66" priority="2"/>
    <cfRule type="duplicateValues" dxfId="65" priority="3"/>
    <cfRule type="duplicateValues" dxfId="64" priority="4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A45E-A73D-4B66-9F46-A148F8986E8B}">
  <sheetPr codeName="Sheet29"/>
  <dimension ref="A1:K70"/>
  <sheetViews>
    <sheetView topLeftCell="A3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3217</v>
      </c>
      <c r="C13" s="7" t="s">
        <v>3218</v>
      </c>
      <c r="D13" s="24">
        <v>38696</v>
      </c>
      <c r="E13" s="12">
        <v>90</v>
      </c>
      <c r="F13" s="12">
        <v>100</v>
      </c>
      <c r="G13" s="12">
        <v>100</v>
      </c>
      <c r="H13" s="12">
        <v>100</v>
      </c>
      <c r="I13" s="25" t="str">
        <f t="shared" ref="I13:I68" si="0">IF(H13&gt;=90,"Xuất sắc",IF(H13&gt;=80,"Tốt", IF(H13&gt;=65,"Khá",IF(H13&gt;=50,"Trung bình", IF(H13&gt;=35, "Yếu", "Kém")))))</f>
        <v>Xuất sắc</v>
      </c>
      <c r="J13" s="12">
        <v>100</v>
      </c>
      <c r="K13" s="25" t="str">
        <f t="shared" ref="K13:K68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3219</v>
      </c>
      <c r="C14" s="7" t="s">
        <v>3220</v>
      </c>
      <c r="D14" s="24">
        <v>38687</v>
      </c>
      <c r="E14" s="12">
        <v>80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3221</v>
      </c>
      <c r="C15" s="7" t="s">
        <v>3222</v>
      </c>
      <c r="D15" s="24">
        <v>38694</v>
      </c>
      <c r="E15" s="12">
        <v>92</v>
      </c>
      <c r="F15" s="12">
        <v>94</v>
      </c>
      <c r="G15" s="12">
        <v>94</v>
      </c>
      <c r="H15" s="12">
        <v>94</v>
      </c>
      <c r="I15" s="25" t="str">
        <f t="shared" si="0"/>
        <v>Xuất sắc</v>
      </c>
      <c r="J15" s="12">
        <v>94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3223</v>
      </c>
      <c r="C16" s="7" t="s">
        <v>3224</v>
      </c>
      <c r="D16" s="24">
        <v>38684</v>
      </c>
      <c r="E16" s="12">
        <v>92</v>
      </c>
      <c r="F16" s="12">
        <v>92</v>
      </c>
      <c r="G16" s="12">
        <v>92</v>
      </c>
      <c r="H16" s="12">
        <v>92</v>
      </c>
      <c r="I16" s="25" t="str">
        <f t="shared" si="0"/>
        <v>Xuất sắc</v>
      </c>
      <c r="J16" s="12">
        <v>92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3225</v>
      </c>
      <c r="C17" s="7" t="s">
        <v>3226</v>
      </c>
      <c r="D17" s="24">
        <v>38643</v>
      </c>
      <c r="E17" s="12">
        <v>80</v>
      </c>
      <c r="F17" s="12">
        <v>84</v>
      </c>
      <c r="G17" s="12">
        <v>84</v>
      </c>
      <c r="H17" s="12">
        <v>84</v>
      </c>
      <c r="I17" s="25" t="str">
        <f t="shared" si="0"/>
        <v>Tốt</v>
      </c>
      <c r="J17" s="12">
        <v>84</v>
      </c>
      <c r="K17" s="25" t="str">
        <f t="shared" si="1"/>
        <v>Tốt</v>
      </c>
    </row>
    <row r="18" spans="1:11" ht="18.75" customHeight="1" x14ac:dyDescent="0.25">
      <c r="A18" s="16">
        <v>6</v>
      </c>
      <c r="B18" s="23" t="s">
        <v>3227</v>
      </c>
      <c r="C18" s="7" t="s">
        <v>3228</v>
      </c>
      <c r="D18" s="24">
        <v>38361</v>
      </c>
      <c r="E18" s="12">
        <v>90</v>
      </c>
      <c r="F18" s="12">
        <v>100</v>
      </c>
      <c r="G18" s="12">
        <v>100</v>
      </c>
      <c r="H18" s="12">
        <v>100</v>
      </c>
      <c r="I18" s="25" t="str">
        <f t="shared" si="0"/>
        <v>Xuất sắc</v>
      </c>
      <c r="J18" s="12">
        <v>100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3229</v>
      </c>
      <c r="C19" s="7" t="s">
        <v>3230</v>
      </c>
      <c r="D19" s="24">
        <v>38410</v>
      </c>
      <c r="E19" s="12">
        <v>92</v>
      </c>
      <c r="F19" s="12">
        <v>94</v>
      </c>
      <c r="G19" s="12">
        <v>94</v>
      </c>
      <c r="H19" s="12">
        <v>94</v>
      </c>
      <c r="I19" s="25" t="str">
        <f t="shared" si="0"/>
        <v>Xuất sắc</v>
      </c>
      <c r="J19" s="12">
        <v>94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3231</v>
      </c>
      <c r="C20" s="7" t="s">
        <v>3232</v>
      </c>
      <c r="D20" s="24">
        <v>38297</v>
      </c>
      <c r="E20" s="12">
        <v>87</v>
      </c>
      <c r="F20" s="12">
        <v>97</v>
      </c>
      <c r="G20" s="12">
        <v>97</v>
      </c>
      <c r="H20" s="12">
        <v>97</v>
      </c>
      <c r="I20" s="25" t="str">
        <f t="shared" si="0"/>
        <v>Xuất sắc</v>
      </c>
      <c r="J20" s="12">
        <v>97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3233</v>
      </c>
      <c r="C21" s="7" t="s">
        <v>3234</v>
      </c>
      <c r="D21" s="24">
        <v>38411</v>
      </c>
      <c r="E21" s="12">
        <v>80</v>
      </c>
      <c r="F21" s="12">
        <v>80</v>
      </c>
      <c r="G21" s="12">
        <v>80</v>
      </c>
      <c r="H21" s="12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6">
        <v>10</v>
      </c>
      <c r="B22" s="23" t="s">
        <v>3235</v>
      </c>
      <c r="C22" s="7" t="s">
        <v>3236</v>
      </c>
      <c r="D22" s="24">
        <v>38549</v>
      </c>
      <c r="E22" s="12">
        <v>90</v>
      </c>
      <c r="F22" s="12">
        <v>92</v>
      </c>
      <c r="G22" s="12">
        <v>92</v>
      </c>
      <c r="H22" s="12">
        <v>92</v>
      </c>
      <c r="I22" s="25" t="str">
        <f t="shared" si="0"/>
        <v>Xuất sắc</v>
      </c>
      <c r="J22" s="12">
        <v>92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3237</v>
      </c>
      <c r="C23" s="7" t="s">
        <v>3238</v>
      </c>
      <c r="D23" s="24">
        <v>38708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3239</v>
      </c>
      <c r="C24" s="7" t="s">
        <v>3240</v>
      </c>
      <c r="D24" s="24">
        <v>38689</v>
      </c>
      <c r="E24" s="12">
        <v>80</v>
      </c>
      <c r="F24" s="12">
        <v>80</v>
      </c>
      <c r="G24" s="12">
        <v>80</v>
      </c>
      <c r="H24" s="12">
        <v>80</v>
      </c>
      <c r="I24" s="25" t="str">
        <f t="shared" si="0"/>
        <v>Tốt</v>
      </c>
      <c r="J24" s="12">
        <v>80</v>
      </c>
      <c r="K24" s="25" t="str">
        <f t="shared" si="1"/>
        <v>Tốt</v>
      </c>
    </row>
    <row r="25" spans="1:11" ht="18.75" customHeight="1" x14ac:dyDescent="0.25">
      <c r="A25" s="16">
        <v>13</v>
      </c>
      <c r="B25" s="23" t="s">
        <v>3241</v>
      </c>
      <c r="C25" s="7" t="s">
        <v>249</v>
      </c>
      <c r="D25" s="24">
        <v>38376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3242</v>
      </c>
      <c r="C26" s="7" t="s">
        <v>2919</v>
      </c>
      <c r="D26" s="24">
        <v>38691</v>
      </c>
      <c r="E26" s="12">
        <v>90</v>
      </c>
      <c r="F26" s="12">
        <v>92</v>
      </c>
      <c r="G26" s="12">
        <v>92</v>
      </c>
      <c r="H26" s="12">
        <v>92</v>
      </c>
      <c r="I26" s="25" t="str">
        <f t="shared" si="0"/>
        <v>Xuất sắc</v>
      </c>
      <c r="J26" s="12">
        <v>92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3243</v>
      </c>
      <c r="C27" s="7" t="s">
        <v>3244</v>
      </c>
      <c r="D27" s="24">
        <v>38621</v>
      </c>
      <c r="E27" s="12">
        <v>92</v>
      </c>
      <c r="F27" s="12">
        <v>92</v>
      </c>
      <c r="G27" s="12">
        <v>92</v>
      </c>
      <c r="H27" s="12">
        <v>92</v>
      </c>
      <c r="I27" s="25" t="str">
        <f t="shared" si="0"/>
        <v>Xuất sắc</v>
      </c>
      <c r="J27" s="12">
        <v>92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3245</v>
      </c>
      <c r="C28" s="7" t="s">
        <v>3246</v>
      </c>
      <c r="D28" s="24">
        <v>38662</v>
      </c>
      <c r="E28" s="12">
        <v>80</v>
      </c>
      <c r="F28" s="12">
        <v>80</v>
      </c>
      <c r="G28" s="12">
        <v>80</v>
      </c>
      <c r="H28" s="12">
        <v>80</v>
      </c>
      <c r="I28" s="25" t="str">
        <f t="shared" si="0"/>
        <v>Tốt</v>
      </c>
      <c r="J28" s="12">
        <v>80</v>
      </c>
      <c r="K28" s="25" t="str">
        <f t="shared" si="1"/>
        <v>Tốt</v>
      </c>
    </row>
    <row r="29" spans="1:11" ht="18.75" customHeight="1" x14ac:dyDescent="0.25">
      <c r="A29" s="16">
        <v>17</v>
      </c>
      <c r="B29" s="23" t="s">
        <v>3247</v>
      </c>
      <c r="C29" s="7" t="s">
        <v>3248</v>
      </c>
      <c r="D29" s="24">
        <v>38468</v>
      </c>
      <c r="E29" s="12">
        <v>94</v>
      </c>
      <c r="F29" s="12">
        <v>94</v>
      </c>
      <c r="G29" s="12">
        <v>94</v>
      </c>
      <c r="H29" s="12">
        <v>94</v>
      </c>
      <c r="I29" s="25" t="str">
        <f t="shared" si="0"/>
        <v>Xuất sắc</v>
      </c>
      <c r="J29" s="12">
        <v>94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3249</v>
      </c>
      <c r="C30" s="7" t="s">
        <v>3250</v>
      </c>
      <c r="D30" s="24">
        <v>38543</v>
      </c>
      <c r="E30" s="12">
        <v>100</v>
      </c>
      <c r="F30" s="12">
        <v>100</v>
      </c>
      <c r="G30" s="12">
        <v>100</v>
      </c>
      <c r="H30" s="12">
        <v>100</v>
      </c>
      <c r="I30" s="25" t="str">
        <f t="shared" si="0"/>
        <v>Xuất sắc</v>
      </c>
      <c r="J30" s="12">
        <v>100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3251</v>
      </c>
      <c r="C31" s="7" t="s">
        <v>3252</v>
      </c>
      <c r="D31" s="24">
        <v>38376</v>
      </c>
      <c r="E31" s="12">
        <v>80</v>
      </c>
      <c r="F31" s="12">
        <v>84</v>
      </c>
      <c r="G31" s="12">
        <v>84</v>
      </c>
      <c r="H31" s="12">
        <v>84</v>
      </c>
      <c r="I31" s="25" t="str">
        <f t="shared" si="0"/>
        <v>Tốt</v>
      </c>
      <c r="J31" s="12">
        <v>84</v>
      </c>
      <c r="K31" s="25" t="str">
        <f t="shared" si="1"/>
        <v>Tốt</v>
      </c>
    </row>
    <row r="32" spans="1:11" ht="18.75" customHeight="1" x14ac:dyDescent="0.25">
      <c r="A32" s="16">
        <v>20</v>
      </c>
      <c r="B32" s="23" t="s">
        <v>3253</v>
      </c>
      <c r="C32" s="7" t="s">
        <v>3254</v>
      </c>
      <c r="D32" s="24">
        <v>38581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3255</v>
      </c>
      <c r="C33" s="7" t="s">
        <v>3256</v>
      </c>
      <c r="D33" s="24">
        <v>38632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3257</v>
      </c>
      <c r="C34" s="7" t="s">
        <v>3258</v>
      </c>
      <c r="D34" s="24">
        <v>38543</v>
      </c>
      <c r="E34" s="12">
        <v>90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3259</v>
      </c>
      <c r="C35" s="7" t="s">
        <v>3260</v>
      </c>
      <c r="D35" s="24">
        <v>38580</v>
      </c>
      <c r="E35" s="12">
        <v>80</v>
      </c>
      <c r="F35" s="12">
        <v>82</v>
      </c>
      <c r="G35" s="12">
        <v>82</v>
      </c>
      <c r="H35" s="12">
        <v>82</v>
      </c>
      <c r="I35" s="25" t="str">
        <f t="shared" si="0"/>
        <v>Tốt</v>
      </c>
      <c r="J35" s="12">
        <v>82</v>
      </c>
      <c r="K35" s="25" t="str">
        <f t="shared" si="1"/>
        <v>Tốt</v>
      </c>
    </row>
    <row r="36" spans="1:11" ht="18.75" customHeight="1" x14ac:dyDescent="0.25">
      <c r="A36" s="16">
        <v>24</v>
      </c>
      <c r="B36" s="23" t="s">
        <v>3261</v>
      </c>
      <c r="C36" s="7" t="s">
        <v>3262</v>
      </c>
      <c r="D36" s="24">
        <v>38663</v>
      </c>
      <c r="E36" s="12">
        <v>92</v>
      </c>
      <c r="F36" s="12">
        <v>92</v>
      </c>
      <c r="G36" s="12">
        <v>92</v>
      </c>
      <c r="H36" s="12">
        <v>92</v>
      </c>
      <c r="I36" s="25" t="str">
        <f t="shared" si="0"/>
        <v>Xuất sắc</v>
      </c>
      <c r="J36" s="12">
        <v>92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3263</v>
      </c>
      <c r="C37" s="7" t="s">
        <v>235</v>
      </c>
      <c r="D37" s="24">
        <v>38537</v>
      </c>
      <c r="E37" s="12">
        <v>100</v>
      </c>
      <c r="F37" s="12">
        <v>100</v>
      </c>
      <c r="G37" s="12">
        <v>100</v>
      </c>
      <c r="H37" s="12">
        <v>100</v>
      </c>
      <c r="I37" s="25" t="str">
        <f t="shared" si="0"/>
        <v>Xuất sắc</v>
      </c>
      <c r="J37" s="12">
        <v>100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3264</v>
      </c>
      <c r="C38" s="7" t="s">
        <v>3265</v>
      </c>
      <c r="D38" s="24">
        <v>38504</v>
      </c>
      <c r="E38" s="12">
        <v>90</v>
      </c>
      <c r="F38" s="12">
        <v>94</v>
      </c>
      <c r="G38" s="12">
        <v>94</v>
      </c>
      <c r="H38" s="12">
        <v>94</v>
      </c>
      <c r="I38" s="25" t="str">
        <f t="shared" si="0"/>
        <v>Xuất sắc</v>
      </c>
      <c r="J38" s="12">
        <v>94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3266</v>
      </c>
      <c r="C39" s="7" t="s">
        <v>3267</v>
      </c>
      <c r="D39" s="24">
        <v>38664</v>
      </c>
      <c r="E39" s="12">
        <v>90</v>
      </c>
      <c r="F39" s="12">
        <v>92</v>
      </c>
      <c r="G39" s="12">
        <v>92</v>
      </c>
      <c r="H39" s="12">
        <v>92</v>
      </c>
      <c r="I39" s="25" t="str">
        <f t="shared" si="0"/>
        <v>Xuất sắc</v>
      </c>
      <c r="J39" s="12">
        <v>92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3268</v>
      </c>
      <c r="C40" s="7" t="s">
        <v>3269</v>
      </c>
      <c r="D40" s="24">
        <v>38493</v>
      </c>
      <c r="E40" s="12">
        <v>90</v>
      </c>
      <c r="F40" s="12">
        <v>100</v>
      </c>
      <c r="G40" s="12">
        <v>100</v>
      </c>
      <c r="H40" s="12">
        <v>100</v>
      </c>
      <c r="I40" s="25" t="str">
        <f t="shared" si="0"/>
        <v>Xuất sắc</v>
      </c>
      <c r="J40" s="12">
        <v>100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3270</v>
      </c>
      <c r="C41" s="7" t="s">
        <v>3271</v>
      </c>
      <c r="D41" s="24">
        <v>38664</v>
      </c>
      <c r="E41" s="12">
        <v>100</v>
      </c>
      <c r="F41" s="12">
        <v>100</v>
      </c>
      <c r="G41" s="12">
        <v>100</v>
      </c>
      <c r="H41" s="12">
        <v>100</v>
      </c>
      <c r="I41" s="25" t="str">
        <f t="shared" si="0"/>
        <v>Xuất sắc</v>
      </c>
      <c r="J41" s="12">
        <v>100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3272</v>
      </c>
      <c r="C42" s="7" t="s">
        <v>133</v>
      </c>
      <c r="D42" s="24">
        <v>38357</v>
      </c>
      <c r="E42" s="12">
        <v>80</v>
      </c>
      <c r="F42" s="12">
        <v>92</v>
      </c>
      <c r="G42" s="12">
        <v>92</v>
      </c>
      <c r="H42" s="12">
        <v>92</v>
      </c>
      <c r="I42" s="25" t="str">
        <f t="shared" si="0"/>
        <v>Xuất sắc</v>
      </c>
      <c r="J42" s="12">
        <v>92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3273</v>
      </c>
      <c r="C43" s="7" t="s">
        <v>3274</v>
      </c>
      <c r="D43" s="24">
        <v>38573</v>
      </c>
      <c r="E43" s="12">
        <v>80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6">
        <v>32</v>
      </c>
      <c r="B44" s="23" t="s">
        <v>3275</v>
      </c>
      <c r="C44" s="7" t="s">
        <v>3276</v>
      </c>
      <c r="D44" s="24">
        <v>38552</v>
      </c>
      <c r="E44" s="12">
        <v>80</v>
      </c>
      <c r="F44" s="12">
        <v>82</v>
      </c>
      <c r="G44" s="12">
        <v>82</v>
      </c>
      <c r="H44" s="12">
        <v>82</v>
      </c>
      <c r="I44" s="25" t="str">
        <f t="shared" si="0"/>
        <v>Tốt</v>
      </c>
      <c r="J44" s="12">
        <v>82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3277</v>
      </c>
      <c r="C45" s="7" t="s">
        <v>3278</v>
      </c>
      <c r="D45" s="24">
        <v>38490</v>
      </c>
      <c r="E45" s="12">
        <v>80</v>
      </c>
      <c r="F45" s="12">
        <v>80</v>
      </c>
      <c r="G45" s="12">
        <v>80</v>
      </c>
      <c r="H45" s="12">
        <v>80</v>
      </c>
      <c r="I45" s="25" t="str">
        <f t="shared" si="0"/>
        <v>Tốt</v>
      </c>
      <c r="J45" s="12">
        <v>80</v>
      </c>
      <c r="K45" s="25" t="str">
        <f t="shared" si="1"/>
        <v>Tốt</v>
      </c>
    </row>
    <row r="46" spans="1:11" ht="18.75" customHeight="1" x14ac:dyDescent="0.25">
      <c r="A46" s="16">
        <v>34</v>
      </c>
      <c r="B46" s="23" t="s">
        <v>3279</v>
      </c>
      <c r="C46" s="7" t="s">
        <v>3280</v>
      </c>
      <c r="D46" s="24">
        <v>38697</v>
      </c>
      <c r="E46" s="12">
        <v>70</v>
      </c>
      <c r="F46" s="12">
        <v>80</v>
      </c>
      <c r="G46" s="12">
        <v>80</v>
      </c>
      <c r="H46" s="12">
        <v>80</v>
      </c>
      <c r="I46" s="25" t="str">
        <f t="shared" si="0"/>
        <v>Tốt</v>
      </c>
      <c r="J46" s="12">
        <v>80</v>
      </c>
      <c r="K46" s="25" t="str">
        <f t="shared" si="1"/>
        <v>Tốt</v>
      </c>
    </row>
    <row r="47" spans="1:11" ht="18.75" customHeight="1" x14ac:dyDescent="0.25">
      <c r="A47" s="16">
        <v>35</v>
      </c>
      <c r="B47" s="23" t="s">
        <v>3281</v>
      </c>
      <c r="C47" s="7" t="s">
        <v>3071</v>
      </c>
      <c r="D47" s="24">
        <v>38602</v>
      </c>
      <c r="E47" s="12">
        <v>80</v>
      </c>
      <c r="F47" s="12">
        <v>82</v>
      </c>
      <c r="G47" s="12">
        <v>82</v>
      </c>
      <c r="H47" s="12">
        <v>82</v>
      </c>
      <c r="I47" s="25" t="str">
        <f t="shared" si="0"/>
        <v>Tốt</v>
      </c>
      <c r="J47" s="12">
        <v>82</v>
      </c>
      <c r="K47" s="25" t="str">
        <f t="shared" si="1"/>
        <v>Tốt</v>
      </c>
    </row>
    <row r="48" spans="1:11" ht="18.75" customHeight="1" x14ac:dyDescent="0.25">
      <c r="A48" s="16">
        <v>36</v>
      </c>
      <c r="B48" s="23" t="s">
        <v>3282</v>
      </c>
      <c r="C48" s="7" t="s">
        <v>3283</v>
      </c>
      <c r="D48" s="24">
        <v>38473</v>
      </c>
      <c r="E48" s="12">
        <v>90</v>
      </c>
      <c r="F48" s="12">
        <v>92</v>
      </c>
      <c r="G48" s="12">
        <v>92</v>
      </c>
      <c r="H48" s="12">
        <v>92</v>
      </c>
      <c r="I48" s="25" t="str">
        <f t="shared" si="0"/>
        <v>Xuất sắc</v>
      </c>
      <c r="J48" s="12">
        <v>92</v>
      </c>
      <c r="K48" s="25" t="str">
        <f t="shared" si="1"/>
        <v>Xuất sắc</v>
      </c>
    </row>
    <row r="49" spans="1:11" ht="18.75" customHeight="1" x14ac:dyDescent="0.25">
      <c r="A49" s="16">
        <v>37</v>
      </c>
      <c r="B49" s="23" t="s">
        <v>3284</v>
      </c>
      <c r="C49" s="7" t="s">
        <v>3285</v>
      </c>
      <c r="D49" s="24">
        <v>38556</v>
      </c>
      <c r="E49" s="12">
        <v>94</v>
      </c>
      <c r="F49" s="12">
        <v>94</v>
      </c>
      <c r="G49" s="12">
        <v>94</v>
      </c>
      <c r="H49" s="12">
        <v>94</v>
      </c>
      <c r="I49" s="25" t="str">
        <f t="shared" si="0"/>
        <v>Xuất sắc</v>
      </c>
      <c r="J49" s="12">
        <v>94</v>
      </c>
      <c r="K49" s="25" t="str">
        <f t="shared" si="1"/>
        <v>Xuất sắc</v>
      </c>
    </row>
    <row r="50" spans="1:11" ht="18.75" customHeight="1" x14ac:dyDescent="0.25">
      <c r="A50" s="16">
        <v>38</v>
      </c>
      <c r="B50" s="23" t="s">
        <v>3286</v>
      </c>
      <c r="C50" s="7" t="s">
        <v>3287</v>
      </c>
      <c r="D50" s="24">
        <v>38521</v>
      </c>
      <c r="E50" s="12">
        <v>90</v>
      </c>
      <c r="F50" s="12">
        <v>92</v>
      </c>
      <c r="G50" s="12">
        <v>92</v>
      </c>
      <c r="H50" s="12">
        <v>92</v>
      </c>
      <c r="I50" s="25" t="str">
        <f t="shared" si="0"/>
        <v>Xuất sắc</v>
      </c>
      <c r="J50" s="12">
        <v>92</v>
      </c>
      <c r="K50" s="25" t="str">
        <f t="shared" si="1"/>
        <v>Xuất sắc</v>
      </c>
    </row>
    <row r="51" spans="1:11" ht="18.75" customHeight="1" x14ac:dyDescent="0.25">
      <c r="A51" s="16">
        <v>39</v>
      </c>
      <c r="B51" s="23" t="s">
        <v>3288</v>
      </c>
      <c r="C51" s="7" t="s">
        <v>3289</v>
      </c>
      <c r="D51" s="24">
        <v>38365</v>
      </c>
      <c r="E51" s="12">
        <v>80</v>
      </c>
      <c r="F51" s="12">
        <v>84</v>
      </c>
      <c r="G51" s="12">
        <v>84</v>
      </c>
      <c r="H51" s="12">
        <v>84</v>
      </c>
      <c r="I51" s="25" t="str">
        <f t="shared" si="0"/>
        <v>Tốt</v>
      </c>
      <c r="J51" s="12">
        <v>84</v>
      </c>
      <c r="K51" s="25" t="str">
        <f t="shared" si="1"/>
        <v>Tốt</v>
      </c>
    </row>
    <row r="52" spans="1:11" ht="18.75" customHeight="1" x14ac:dyDescent="0.25">
      <c r="A52" s="16">
        <v>40</v>
      </c>
      <c r="B52" s="23" t="s">
        <v>3290</v>
      </c>
      <c r="C52" s="7" t="s">
        <v>3291</v>
      </c>
      <c r="D52" s="24">
        <v>38705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0"/>
        <v>Tốt</v>
      </c>
      <c r="J52" s="12">
        <v>80</v>
      </c>
      <c r="K52" s="25" t="str">
        <f t="shared" si="1"/>
        <v>Tốt</v>
      </c>
    </row>
    <row r="53" spans="1:11" ht="18.75" customHeight="1" x14ac:dyDescent="0.25">
      <c r="A53" s="16">
        <v>41</v>
      </c>
      <c r="B53" s="23" t="s">
        <v>3292</v>
      </c>
      <c r="C53" s="7" t="s">
        <v>3293</v>
      </c>
      <c r="D53" s="24">
        <v>38434</v>
      </c>
      <c r="E53" s="12">
        <v>80</v>
      </c>
      <c r="F53" s="12">
        <v>80</v>
      </c>
      <c r="G53" s="12">
        <v>80</v>
      </c>
      <c r="H53" s="12">
        <v>80</v>
      </c>
      <c r="I53" s="25" t="str">
        <f t="shared" si="0"/>
        <v>Tốt</v>
      </c>
      <c r="J53" s="12">
        <v>80</v>
      </c>
      <c r="K53" s="25" t="str">
        <f t="shared" si="1"/>
        <v>Tốt</v>
      </c>
    </row>
    <row r="54" spans="1:11" ht="18.75" customHeight="1" x14ac:dyDescent="0.25">
      <c r="A54" s="16">
        <v>42</v>
      </c>
      <c r="B54" s="23" t="s">
        <v>3294</v>
      </c>
      <c r="C54" s="7" t="s">
        <v>3295</v>
      </c>
      <c r="D54" s="24">
        <v>38434</v>
      </c>
      <c r="E54" s="12">
        <v>92</v>
      </c>
      <c r="F54" s="12">
        <v>92</v>
      </c>
      <c r="G54" s="12">
        <v>92</v>
      </c>
      <c r="H54" s="12">
        <v>92</v>
      </c>
      <c r="I54" s="25" t="str">
        <f t="shared" si="0"/>
        <v>Xuất sắc</v>
      </c>
      <c r="J54" s="12">
        <v>92</v>
      </c>
      <c r="K54" s="25" t="str">
        <f t="shared" si="1"/>
        <v>Xuất sắc</v>
      </c>
    </row>
    <row r="55" spans="1:11" ht="18.75" customHeight="1" x14ac:dyDescent="0.25">
      <c r="A55" s="16">
        <v>43</v>
      </c>
      <c r="B55" s="23" t="s">
        <v>3296</v>
      </c>
      <c r="C55" s="7" t="s">
        <v>3297</v>
      </c>
      <c r="D55" s="24">
        <v>38667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0"/>
        <v>Xuất sắc</v>
      </c>
      <c r="J55" s="12">
        <v>90</v>
      </c>
      <c r="K55" s="25" t="str">
        <f t="shared" si="1"/>
        <v>Xuất sắc</v>
      </c>
    </row>
    <row r="56" spans="1:11" ht="18.75" customHeight="1" x14ac:dyDescent="0.25">
      <c r="A56" s="16">
        <v>44</v>
      </c>
      <c r="B56" s="23" t="s">
        <v>3298</v>
      </c>
      <c r="C56" s="7" t="s">
        <v>481</v>
      </c>
      <c r="D56" s="24">
        <v>38426</v>
      </c>
      <c r="E56" s="12">
        <v>90</v>
      </c>
      <c r="F56" s="12">
        <v>90</v>
      </c>
      <c r="G56" s="12">
        <v>90</v>
      </c>
      <c r="H56" s="12">
        <v>90</v>
      </c>
      <c r="I56" s="25" t="str">
        <f t="shared" si="0"/>
        <v>Xuất sắc</v>
      </c>
      <c r="J56" s="12">
        <v>90</v>
      </c>
      <c r="K56" s="25" t="str">
        <f t="shared" si="1"/>
        <v>Xuất sắc</v>
      </c>
    </row>
    <row r="57" spans="1:11" ht="18.75" customHeight="1" x14ac:dyDescent="0.25">
      <c r="A57" s="16">
        <v>45</v>
      </c>
      <c r="B57" s="23" t="s">
        <v>3299</v>
      </c>
      <c r="C57" s="7" t="s">
        <v>3300</v>
      </c>
      <c r="D57" s="24">
        <v>37869</v>
      </c>
      <c r="E57" s="12">
        <v>70</v>
      </c>
      <c r="F57" s="12">
        <v>84</v>
      </c>
      <c r="G57" s="12">
        <v>84</v>
      </c>
      <c r="H57" s="12">
        <v>84</v>
      </c>
      <c r="I57" s="25" t="str">
        <f t="shared" si="0"/>
        <v>Tốt</v>
      </c>
      <c r="J57" s="12">
        <v>84</v>
      </c>
      <c r="K57" s="25" t="str">
        <f t="shared" si="1"/>
        <v>Tốt</v>
      </c>
    </row>
    <row r="58" spans="1:11" ht="18.75" customHeight="1" x14ac:dyDescent="0.25">
      <c r="A58" s="16">
        <v>46</v>
      </c>
      <c r="B58" s="23" t="s">
        <v>3301</v>
      </c>
      <c r="C58" s="7" t="s">
        <v>3302</v>
      </c>
      <c r="D58" s="24">
        <v>38458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0"/>
        <v>Xuất sắc</v>
      </c>
      <c r="J58" s="12">
        <v>90</v>
      </c>
      <c r="K58" s="25" t="str">
        <f t="shared" si="1"/>
        <v>Xuất sắc</v>
      </c>
    </row>
    <row r="59" spans="1:11" ht="18.75" customHeight="1" x14ac:dyDescent="0.25">
      <c r="A59" s="16">
        <v>47</v>
      </c>
      <c r="B59" s="23" t="s">
        <v>3303</v>
      </c>
      <c r="C59" s="7" t="s">
        <v>3304</v>
      </c>
      <c r="D59" s="24">
        <v>38357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0"/>
        <v>Xuất sắc</v>
      </c>
      <c r="J59" s="12">
        <v>90</v>
      </c>
      <c r="K59" s="25" t="str">
        <f t="shared" si="1"/>
        <v>Xuất sắc</v>
      </c>
    </row>
    <row r="60" spans="1:11" ht="18.75" customHeight="1" x14ac:dyDescent="0.25">
      <c r="A60" s="16">
        <v>48</v>
      </c>
      <c r="B60" s="23" t="s">
        <v>3305</v>
      </c>
      <c r="C60" s="7" t="s">
        <v>3306</v>
      </c>
      <c r="D60" s="24">
        <v>38403</v>
      </c>
      <c r="E60" s="12">
        <v>80</v>
      </c>
      <c r="F60" s="12">
        <v>80</v>
      </c>
      <c r="G60" s="12">
        <v>80</v>
      </c>
      <c r="H60" s="12">
        <v>80</v>
      </c>
      <c r="I60" s="25" t="str">
        <f t="shared" si="0"/>
        <v>Tốt</v>
      </c>
      <c r="J60" s="12">
        <v>80</v>
      </c>
      <c r="K60" s="25" t="str">
        <f t="shared" si="1"/>
        <v>Tốt</v>
      </c>
    </row>
    <row r="61" spans="1:11" ht="18.75" customHeight="1" x14ac:dyDescent="0.25">
      <c r="A61" s="16">
        <v>49</v>
      </c>
      <c r="B61" s="23" t="s">
        <v>3307</v>
      </c>
      <c r="C61" s="7" t="s">
        <v>3308</v>
      </c>
      <c r="D61" s="24">
        <v>38600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0"/>
        <v>Xuất sắc</v>
      </c>
      <c r="J61" s="12">
        <v>90</v>
      </c>
      <c r="K61" s="25" t="str">
        <f t="shared" si="1"/>
        <v>Xuất sắc</v>
      </c>
    </row>
    <row r="62" spans="1:11" ht="18.75" customHeight="1" x14ac:dyDescent="0.25">
      <c r="A62" s="16">
        <v>50</v>
      </c>
      <c r="B62" s="23" t="s">
        <v>3309</v>
      </c>
      <c r="C62" s="7" t="s">
        <v>3310</v>
      </c>
      <c r="D62" s="24">
        <v>38561</v>
      </c>
      <c r="E62" s="12">
        <v>80</v>
      </c>
      <c r="F62" s="12">
        <v>80</v>
      </c>
      <c r="G62" s="12">
        <v>80</v>
      </c>
      <c r="H62" s="12">
        <v>80</v>
      </c>
      <c r="I62" s="25" t="str">
        <f t="shared" si="0"/>
        <v>Tốt</v>
      </c>
      <c r="J62" s="12">
        <v>80</v>
      </c>
      <c r="K62" s="25" t="str">
        <f t="shared" si="1"/>
        <v>Tốt</v>
      </c>
    </row>
    <row r="63" spans="1:11" ht="18.75" customHeight="1" x14ac:dyDescent="0.25">
      <c r="A63" s="16">
        <v>51</v>
      </c>
      <c r="B63" s="23" t="s">
        <v>3311</v>
      </c>
      <c r="C63" s="7" t="s">
        <v>3312</v>
      </c>
      <c r="D63" s="24">
        <v>38667</v>
      </c>
      <c r="E63" s="12">
        <v>90</v>
      </c>
      <c r="F63" s="12">
        <v>94</v>
      </c>
      <c r="G63" s="12">
        <v>94</v>
      </c>
      <c r="H63" s="12">
        <v>94</v>
      </c>
      <c r="I63" s="25" t="str">
        <f t="shared" si="0"/>
        <v>Xuất sắc</v>
      </c>
      <c r="J63" s="12">
        <v>94</v>
      </c>
      <c r="K63" s="25" t="str">
        <f t="shared" si="1"/>
        <v>Xuất sắc</v>
      </c>
    </row>
    <row r="64" spans="1:11" ht="18.75" customHeight="1" x14ac:dyDescent="0.25">
      <c r="A64" s="16">
        <v>52</v>
      </c>
      <c r="B64" s="23" t="s">
        <v>3313</v>
      </c>
      <c r="C64" s="7" t="s">
        <v>3314</v>
      </c>
      <c r="D64" s="24">
        <v>38465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0"/>
        <v>Xuất sắc</v>
      </c>
      <c r="J64" s="12">
        <v>90</v>
      </c>
      <c r="K64" s="25" t="str">
        <f t="shared" si="1"/>
        <v>Xuất sắc</v>
      </c>
    </row>
    <row r="65" spans="1:11" ht="18.75" customHeight="1" x14ac:dyDescent="0.25">
      <c r="A65" s="16">
        <v>53</v>
      </c>
      <c r="B65" s="23" t="s">
        <v>3315</v>
      </c>
      <c r="C65" s="7" t="s">
        <v>3316</v>
      </c>
      <c r="D65" s="24">
        <v>38495</v>
      </c>
      <c r="E65" s="12">
        <v>100</v>
      </c>
      <c r="F65" s="12">
        <v>100</v>
      </c>
      <c r="G65" s="12">
        <v>100</v>
      </c>
      <c r="H65" s="12">
        <v>100</v>
      </c>
      <c r="I65" s="25" t="str">
        <f t="shared" si="0"/>
        <v>Xuất sắc</v>
      </c>
      <c r="J65" s="12">
        <v>100</v>
      </c>
      <c r="K65" s="25" t="str">
        <f t="shared" si="1"/>
        <v>Xuất sắc</v>
      </c>
    </row>
    <row r="66" spans="1:11" ht="18.75" customHeight="1" x14ac:dyDescent="0.25">
      <c r="A66" s="16">
        <v>54</v>
      </c>
      <c r="B66" s="23" t="s">
        <v>3317</v>
      </c>
      <c r="C66" s="7" t="s">
        <v>3318</v>
      </c>
      <c r="D66" s="24">
        <v>38597</v>
      </c>
      <c r="E66" s="12">
        <v>92</v>
      </c>
      <c r="F66" s="12">
        <v>94</v>
      </c>
      <c r="G66" s="12">
        <v>94</v>
      </c>
      <c r="H66" s="12">
        <v>94</v>
      </c>
      <c r="I66" s="25" t="str">
        <f t="shared" si="0"/>
        <v>Xuất sắc</v>
      </c>
      <c r="J66" s="12">
        <v>94</v>
      </c>
      <c r="K66" s="25" t="str">
        <f t="shared" si="1"/>
        <v>Xuất sắc</v>
      </c>
    </row>
    <row r="67" spans="1:11" ht="18.75" customHeight="1" x14ac:dyDescent="0.25">
      <c r="A67" s="16">
        <v>55</v>
      </c>
      <c r="B67" s="23" t="s">
        <v>3319</v>
      </c>
      <c r="C67" s="7" t="s">
        <v>3320</v>
      </c>
      <c r="D67" s="24">
        <v>38390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0"/>
        <v>Xuất sắc</v>
      </c>
      <c r="J67" s="12">
        <v>90</v>
      </c>
      <c r="K67" s="25" t="str">
        <f t="shared" si="1"/>
        <v>Xuất sắc</v>
      </c>
    </row>
    <row r="68" spans="1:11" ht="18.75" customHeight="1" x14ac:dyDescent="0.25">
      <c r="A68" s="16">
        <v>56</v>
      </c>
      <c r="B68" s="23" t="s">
        <v>3321</v>
      </c>
      <c r="C68" s="7" t="s">
        <v>3322</v>
      </c>
      <c r="D68" s="24">
        <v>38498</v>
      </c>
      <c r="E68" s="12">
        <v>80</v>
      </c>
      <c r="F68" s="12">
        <v>80</v>
      </c>
      <c r="G68" s="12">
        <v>80</v>
      </c>
      <c r="H68" s="12">
        <v>80</v>
      </c>
      <c r="I68" s="25" t="str">
        <f t="shared" si="0"/>
        <v>Tốt</v>
      </c>
      <c r="J68" s="12">
        <v>80</v>
      </c>
      <c r="K68" s="25" t="str">
        <f t="shared" si="1"/>
        <v>Tốt</v>
      </c>
    </row>
    <row r="70" spans="1:11" ht="18.75" customHeight="1" x14ac:dyDescent="0.2">
      <c r="A70" s="52" t="s">
        <v>3324</v>
      </c>
      <c r="B70" s="52"/>
      <c r="C70" s="52"/>
    </row>
  </sheetData>
  <mergeCells count="16">
    <mergeCell ref="A70:C7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68">
    <cfRule type="duplicateValues" dxfId="63" priority="1"/>
    <cfRule type="duplicateValues" dxfId="62" priority="2"/>
    <cfRule type="duplicateValues" dxfId="61" priority="3"/>
    <cfRule type="duplicateValues" dxfId="60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6FF2-E3EB-4BBC-816C-BEE1BBBDDB01}">
  <sheetPr codeName="Sheet3"/>
  <dimension ref="A1:K82"/>
  <sheetViews>
    <sheetView topLeftCell="A6" workbookViewId="0">
      <selection activeCell="P15" sqref="P15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30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283</v>
      </c>
      <c r="C13" s="7" t="s">
        <v>284</v>
      </c>
      <c r="D13" s="24">
        <v>37835</v>
      </c>
      <c r="E13" s="12">
        <v>80</v>
      </c>
      <c r="F13" s="12">
        <v>80</v>
      </c>
      <c r="G13" s="12">
        <v>80</v>
      </c>
      <c r="H13" s="12">
        <v>80</v>
      </c>
      <c r="I13" s="25" t="str">
        <f t="shared" ref="I13:I44" si="0">IF(H13&gt;=90,"Xuất sắc",IF(H13&gt;=80,"Tốt", IF(H13&gt;=65,"Khá",IF(H13&gt;=50,"Trung bình", IF(H13&gt;=35, "Yếu", "Kém")))))</f>
        <v>Tốt</v>
      </c>
      <c r="J13" s="12">
        <v>80</v>
      </c>
      <c r="K13" s="25" t="str">
        <f t="shared" ref="K13:K4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285</v>
      </c>
      <c r="C14" s="7" t="s">
        <v>286</v>
      </c>
      <c r="D14" s="24">
        <v>37848</v>
      </c>
      <c r="E14" s="12">
        <v>80</v>
      </c>
      <c r="F14" s="12">
        <v>80</v>
      </c>
      <c r="G14" s="12">
        <v>80</v>
      </c>
      <c r="H14" s="12">
        <v>80</v>
      </c>
      <c r="I14" s="25" t="str">
        <f t="shared" si="0"/>
        <v>Tốt</v>
      </c>
      <c r="J14" s="12">
        <v>80</v>
      </c>
      <c r="K14" s="25" t="str">
        <f t="shared" si="1"/>
        <v>Tốt</v>
      </c>
    </row>
    <row r="15" spans="1:11" ht="18.75" customHeight="1" x14ac:dyDescent="0.25">
      <c r="A15" s="16">
        <v>3</v>
      </c>
      <c r="B15" s="23" t="s">
        <v>287</v>
      </c>
      <c r="C15" s="7" t="s">
        <v>288</v>
      </c>
      <c r="D15" s="24">
        <v>37895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277</v>
      </c>
      <c r="C16" s="7" t="s">
        <v>278</v>
      </c>
      <c r="D16" s="24">
        <v>37950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289</v>
      </c>
      <c r="C17" s="7" t="s">
        <v>290</v>
      </c>
      <c r="D17" s="24">
        <v>37715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291</v>
      </c>
      <c r="C18" s="7" t="s">
        <v>292</v>
      </c>
      <c r="D18" s="24">
        <v>37945</v>
      </c>
      <c r="E18" s="12">
        <v>90</v>
      </c>
      <c r="F18" s="12">
        <v>80</v>
      </c>
      <c r="G18" s="12">
        <v>80</v>
      </c>
      <c r="H18" s="12">
        <v>80</v>
      </c>
      <c r="I18" s="25" t="str">
        <f t="shared" si="0"/>
        <v>Tốt</v>
      </c>
      <c r="J18" s="12">
        <v>80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269</v>
      </c>
      <c r="C19" s="7" t="s">
        <v>270</v>
      </c>
      <c r="D19" s="24">
        <v>37912</v>
      </c>
      <c r="E19" s="12"/>
      <c r="F19" s="12"/>
      <c r="G19" s="12"/>
      <c r="H19" s="12"/>
      <c r="I19" s="25" t="str">
        <f t="shared" si="0"/>
        <v>Kém</v>
      </c>
      <c r="J19" s="12"/>
      <c r="K19" s="25" t="str">
        <f t="shared" si="1"/>
        <v>Kém</v>
      </c>
    </row>
    <row r="20" spans="1:11" ht="18.75" customHeight="1" x14ac:dyDescent="0.25">
      <c r="A20" s="16">
        <v>8</v>
      </c>
      <c r="B20" s="23" t="s">
        <v>361</v>
      </c>
      <c r="C20" s="7" t="s">
        <v>362</v>
      </c>
      <c r="D20" s="24">
        <v>37748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261</v>
      </c>
      <c r="C21" s="7" t="s">
        <v>262</v>
      </c>
      <c r="D21" s="24">
        <v>37629</v>
      </c>
      <c r="E21" s="12">
        <v>96</v>
      </c>
      <c r="F21" s="12">
        <v>96</v>
      </c>
      <c r="G21" s="12">
        <v>96</v>
      </c>
      <c r="H21" s="12">
        <v>96</v>
      </c>
      <c r="I21" s="25" t="str">
        <f t="shared" si="0"/>
        <v>Xuất sắc</v>
      </c>
      <c r="J21" s="12">
        <v>96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293</v>
      </c>
      <c r="C22" s="7" t="s">
        <v>294</v>
      </c>
      <c r="D22" s="24">
        <v>37672</v>
      </c>
      <c r="E22" s="12">
        <v>75</v>
      </c>
      <c r="F22" s="12">
        <v>75</v>
      </c>
      <c r="G22" s="12">
        <v>75</v>
      </c>
      <c r="H22" s="12">
        <v>75</v>
      </c>
      <c r="I22" s="25" t="str">
        <f t="shared" si="0"/>
        <v>Khá</v>
      </c>
      <c r="J22" s="12">
        <v>75</v>
      </c>
      <c r="K22" s="25" t="str">
        <f t="shared" si="1"/>
        <v>Khá</v>
      </c>
    </row>
    <row r="23" spans="1:11" ht="18.75" customHeight="1" x14ac:dyDescent="0.25">
      <c r="A23" s="16">
        <v>11</v>
      </c>
      <c r="B23" s="23" t="s">
        <v>263</v>
      </c>
      <c r="C23" s="7" t="s">
        <v>264</v>
      </c>
      <c r="D23" s="24">
        <v>37730</v>
      </c>
      <c r="E23" s="12">
        <v>85</v>
      </c>
      <c r="F23" s="12">
        <v>85</v>
      </c>
      <c r="G23" s="12">
        <v>85</v>
      </c>
      <c r="H23" s="12">
        <v>85</v>
      </c>
      <c r="I23" s="25" t="str">
        <f t="shared" si="0"/>
        <v>Tốt</v>
      </c>
      <c r="J23" s="12">
        <v>85</v>
      </c>
      <c r="K23" s="25" t="str">
        <f t="shared" si="1"/>
        <v>Tốt</v>
      </c>
    </row>
    <row r="24" spans="1:11" ht="18.75" customHeight="1" x14ac:dyDescent="0.25">
      <c r="A24" s="16">
        <v>12</v>
      </c>
      <c r="B24" s="23" t="s">
        <v>363</v>
      </c>
      <c r="C24" s="7" t="s">
        <v>364</v>
      </c>
      <c r="D24" s="24">
        <v>37842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295</v>
      </c>
      <c r="C25" s="7" t="s">
        <v>296</v>
      </c>
      <c r="D25" s="24">
        <v>37908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297</v>
      </c>
      <c r="C26" s="7" t="s">
        <v>298</v>
      </c>
      <c r="D26" s="24">
        <v>37733</v>
      </c>
      <c r="E26" s="12">
        <v>80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299</v>
      </c>
      <c r="C27" s="7" t="s">
        <v>300</v>
      </c>
      <c r="D27" s="24">
        <v>37894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271</v>
      </c>
      <c r="C28" s="7" t="s">
        <v>272</v>
      </c>
      <c r="D28" s="24">
        <v>37660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301</v>
      </c>
      <c r="C29" s="7" t="s">
        <v>302</v>
      </c>
      <c r="D29" s="24">
        <v>37752</v>
      </c>
      <c r="E29" s="12"/>
      <c r="F29" s="12"/>
      <c r="G29" s="12"/>
      <c r="H29" s="12"/>
      <c r="I29" s="25" t="str">
        <f t="shared" si="0"/>
        <v>Kém</v>
      </c>
      <c r="J29" s="12"/>
      <c r="K29" s="25" t="str">
        <f t="shared" si="1"/>
        <v>Kém</v>
      </c>
    </row>
    <row r="30" spans="1:11" ht="18.75" customHeight="1" x14ac:dyDescent="0.25">
      <c r="A30" s="16">
        <v>18</v>
      </c>
      <c r="B30" s="23" t="s">
        <v>389</v>
      </c>
      <c r="C30" s="7" t="s">
        <v>390</v>
      </c>
      <c r="D30" s="24">
        <v>37332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303</v>
      </c>
      <c r="C31" s="7" t="s">
        <v>304</v>
      </c>
      <c r="D31" s="24">
        <v>37893</v>
      </c>
      <c r="E31" s="12"/>
      <c r="F31" s="12"/>
      <c r="G31" s="12"/>
      <c r="H31" s="12"/>
      <c r="I31" s="25" t="str">
        <f t="shared" si="0"/>
        <v>Kém</v>
      </c>
      <c r="J31" s="12"/>
      <c r="K31" s="25" t="str">
        <f t="shared" si="1"/>
        <v>Kém</v>
      </c>
    </row>
    <row r="32" spans="1:11" ht="18.75" customHeight="1" x14ac:dyDescent="0.25">
      <c r="A32" s="16">
        <v>20</v>
      </c>
      <c r="B32" s="23" t="s">
        <v>305</v>
      </c>
      <c r="C32" s="7" t="s">
        <v>306</v>
      </c>
      <c r="D32" s="24">
        <v>37893</v>
      </c>
      <c r="E32" s="12"/>
      <c r="F32" s="12"/>
      <c r="G32" s="12"/>
      <c r="H32" s="12"/>
      <c r="I32" s="25" t="str">
        <f t="shared" si="0"/>
        <v>Kém</v>
      </c>
      <c r="J32" s="12"/>
      <c r="K32" s="25" t="str">
        <f t="shared" si="1"/>
        <v>Kém</v>
      </c>
    </row>
    <row r="33" spans="1:11" ht="18.75" customHeight="1" x14ac:dyDescent="0.25">
      <c r="A33" s="16">
        <v>21</v>
      </c>
      <c r="B33" s="23" t="s">
        <v>365</v>
      </c>
      <c r="C33" s="7" t="s">
        <v>366</v>
      </c>
      <c r="D33" s="24">
        <v>37870</v>
      </c>
      <c r="E33" s="12">
        <v>80</v>
      </c>
      <c r="F33" s="12">
        <v>80</v>
      </c>
      <c r="G33" s="12">
        <v>80</v>
      </c>
      <c r="H33" s="12">
        <v>80</v>
      </c>
      <c r="I33" s="25" t="str">
        <f t="shared" si="0"/>
        <v>Tốt</v>
      </c>
      <c r="J33" s="12">
        <v>80</v>
      </c>
      <c r="K33" s="25" t="str">
        <f t="shared" si="1"/>
        <v>Tốt</v>
      </c>
    </row>
    <row r="34" spans="1:11" ht="18.75" customHeight="1" x14ac:dyDescent="0.25">
      <c r="A34" s="16">
        <v>22</v>
      </c>
      <c r="B34" s="23" t="s">
        <v>367</v>
      </c>
      <c r="C34" s="7" t="s">
        <v>368</v>
      </c>
      <c r="D34" s="24">
        <v>37738</v>
      </c>
      <c r="E34" s="12">
        <v>90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279</v>
      </c>
      <c r="C35" s="7" t="s">
        <v>280</v>
      </c>
      <c r="D35" s="24">
        <v>37723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307</v>
      </c>
      <c r="C36" s="7" t="s">
        <v>308</v>
      </c>
      <c r="D36" s="24">
        <v>37776</v>
      </c>
      <c r="E36" s="12">
        <v>70</v>
      </c>
      <c r="F36" s="12">
        <v>70</v>
      </c>
      <c r="G36" s="12">
        <v>70</v>
      </c>
      <c r="H36" s="12">
        <v>70</v>
      </c>
      <c r="I36" s="25" t="str">
        <f t="shared" si="0"/>
        <v>Khá</v>
      </c>
      <c r="J36" s="12">
        <v>70</v>
      </c>
      <c r="K36" s="25" t="str">
        <f t="shared" si="1"/>
        <v>Khá</v>
      </c>
    </row>
    <row r="37" spans="1:11" ht="18.75" customHeight="1" x14ac:dyDescent="0.25">
      <c r="A37" s="16">
        <v>25</v>
      </c>
      <c r="B37" s="23" t="s">
        <v>309</v>
      </c>
      <c r="C37" s="7" t="s">
        <v>310</v>
      </c>
      <c r="D37" s="24">
        <v>37811</v>
      </c>
      <c r="E37" s="12"/>
      <c r="F37" s="12"/>
      <c r="G37" s="12"/>
      <c r="H37" s="12"/>
      <c r="I37" s="25" t="str">
        <f t="shared" si="0"/>
        <v>Kém</v>
      </c>
      <c r="J37" s="12"/>
      <c r="K37" s="25" t="str">
        <f t="shared" si="1"/>
        <v>Kém</v>
      </c>
    </row>
    <row r="38" spans="1:11" ht="18.75" customHeight="1" x14ac:dyDescent="0.25">
      <c r="A38" s="16">
        <v>26</v>
      </c>
      <c r="B38" s="23" t="s">
        <v>355</v>
      </c>
      <c r="C38" s="7" t="s">
        <v>356</v>
      </c>
      <c r="D38" s="24">
        <v>37842</v>
      </c>
      <c r="E38" s="12">
        <v>85</v>
      </c>
      <c r="F38" s="12">
        <v>85</v>
      </c>
      <c r="G38" s="12">
        <v>85</v>
      </c>
      <c r="H38" s="12">
        <v>85</v>
      </c>
      <c r="I38" s="25" t="str">
        <f t="shared" si="0"/>
        <v>Tốt</v>
      </c>
      <c r="J38" s="12">
        <v>85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311</v>
      </c>
      <c r="C39" s="7" t="s">
        <v>312</v>
      </c>
      <c r="D39" s="24">
        <v>37832</v>
      </c>
      <c r="E39" s="12">
        <v>82</v>
      </c>
      <c r="F39" s="12">
        <v>82</v>
      </c>
      <c r="G39" s="12">
        <v>82</v>
      </c>
      <c r="H39" s="12">
        <v>82</v>
      </c>
      <c r="I39" s="25" t="str">
        <f t="shared" si="0"/>
        <v>Tốt</v>
      </c>
      <c r="J39" s="12">
        <v>82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369</v>
      </c>
      <c r="C40" s="7" t="s">
        <v>370</v>
      </c>
      <c r="D40" s="24">
        <v>37951</v>
      </c>
      <c r="E40" s="12"/>
      <c r="F40" s="12"/>
      <c r="G40" s="12"/>
      <c r="H40" s="12"/>
      <c r="I40" s="25" t="str">
        <f t="shared" si="0"/>
        <v>Kém</v>
      </c>
      <c r="J40" s="12"/>
      <c r="K40" s="25" t="str">
        <f t="shared" si="1"/>
        <v>Kém</v>
      </c>
    </row>
    <row r="41" spans="1:11" ht="18.75" customHeight="1" x14ac:dyDescent="0.25">
      <c r="A41" s="16">
        <v>29</v>
      </c>
      <c r="B41" s="23" t="s">
        <v>313</v>
      </c>
      <c r="C41" s="7" t="s">
        <v>314</v>
      </c>
      <c r="D41" s="24">
        <v>37926</v>
      </c>
      <c r="E41" s="12">
        <v>82</v>
      </c>
      <c r="F41" s="12">
        <v>82</v>
      </c>
      <c r="G41" s="12">
        <v>82</v>
      </c>
      <c r="H41" s="12">
        <v>82</v>
      </c>
      <c r="I41" s="25" t="str">
        <f t="shared" si="0"/>
        <v>Tốt</v>
      </c>
      <c r="J41" s="12">
        <v>82</v>
      </c>
      <c r="K41" s="25" t="str">
        <f t="shared" si="1"/>
        <v>Tốt</v>
      </c>
    </row>
    <row r="42" spans="1:11" ht="18.75" customHeight="1" x14ac:dyDescent="0.25">
      <c r="A42" s="16">
        <v>30</v>
      </c>
      <c r="B42" s="23" t="s">
        <v>371</v>
      </c>
      <c r="C42" s="7" t="s">
        <v>372</v>
      </c>
      <c r="D42" s="24">
        <v>37844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265</v>
      </c>
      <c r="C43" s="7" t="s">
        <v>266</v>
      </c>
      <c r="D43" s="24">
        <v>37914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315</v>
      </c>
      <c r="C44" s="7" t="s">
        <v>316</v>
      </c>
      <c r="D44" s="24">
        <v>37631</v>
      </c>
      <c r="E44" s="12">
        <v>90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373</v>
      </c>
      <c r="C45" s="7" t="s">
        <v>374</v>
      </c>
      <c r="D45" s="24">
        <v>37729</v>
      </c>
      <c r="E45" s="12">
        <v>80</v>
      </c>
      <c r="F45" s="12">
        <v>80</v>
      </c>
      <c r="G45" s="12">
        <v>80</v>
      </c>
      <c r="H45" s="12">
        <v>80</v>
      </c>
      <c r="I45" s="25" t="str">
        <f t="shared" ref="I45:I76" si="2">IF(H45&gt;=90,"Xuất sắc",IF(H45&gt;=80,"Tốt", IF(H45&gt;=65,"Khá",IF(H45&gt;=50,"Trung bình", IF(H45&gt;=35, "Yếu", "Kém")))))</f>
        <v>Tốt</v>
      </c>
      <c r="J45" s="12">
        <v>80</v>
      </c>
      <c r="K45" s="25" t="str">
        <f t="shared" ref="K45:K76" si="3">IF(J45&gt;=90,"Xuất sắc",IF(J45&gt;=80,"Tốt", IF(J45&gt;=65,"Khá",IF(J45&gt;=50,"Trung bình", IF(J45&gt;=35, "Yếu", "Kém")))))</f>
        <v>Tốt</v>
      </c>
    </row>
    <row r="46" spans="1:11" ht="18.75" customHeight="1" x14ac:dyDescent="0.25">
      <c r="A46" s="16">
        <v>34</v>
      </c>
      <c r="B46" s="23" t="s">
        <v>317</v>
      </c>
      <c r="C46" s="7" t="s">
        <v>318</v>
      </c>
      <c r="D46" s="24">
        <v>37677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6">
        <v>35</v>
      </c>
      <c r="B47" s="23" t="s">
        <v>375</v>
      </c>
      <c r="C47" s="7" t="s">
        <v>376</v>
      </c>
      <c r="D47" s="24">
        <v>37980</v>
      </c>
      <c r="E47" s="12">
        <v>90</v>
      </c>
      <c r="F47" s="12">
        <v>90</v>
      </c>
      <c r="G47" s="12">
        <v>90</v>
      </c>
      <c r="H47" s="12">
        <v>90</v>
      </c>
      <c r="I47" s="25" t="str">
        <f t="shared" si="2"/>
        <v>Xuất sắc</v>
      </c>
      <c r="J47" s="12">
        <v>90</v>
      </c>
      <c r="K47" s="25" t="str">
        <f t="shared" si="3"/>
        <v>Xuất sắc</v>
      </c>
    </row>
    <row r="48" spans="1:11" ht="18.75" customHeight="1" x14ac:dyDescent="0.25">
      <c r="A48" s="16">
        <v>36</v>
      </c>
      <c r="B48" s="23" t="s">
        <v>319</v>
      </c>
      <c r="C48" s="7" t="s">
        <v>320</v>
      </c>
      <c r="D48" s="24">
        <v>37858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2"/>
        <v>Xuất sắc</v>
      </c>
      <c r="J48" s="12">
        <v>90</v>
      </c>
      <c r="K48" s="25" t="str">
        <f t="shared" si="3"/>
        <v>Xuất sắc</v>
      </c>
    </row>
    <row r="49" spans="1:11" ht="18.75" customHeight="1" x14ac:dyDescent="0.25">
      <c r="A49" s="16">
        <v>37</v>
      </c>
      <c r="B49" s="23" t="s">
        <v>321</v>
      </c>
      <c r="C49" s="7" t="s">
        <v>322</v>
      </c>
      <c r="D49" s="24">
        <v>37745</v>
      </c>
      <c r="E49" s="12">
        <v>90</v>
      </c>
      <c r="F49" s="12">
        <v>90</v>
      </c>
      <c r="G49" s="12">
        <v>90</v>
      </c>
      <c r="H49" s="12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6">
        <v>38</v>
      </c>
      <c r="B50" s="23" t="s">
        <v>377</v>
      </c>
      <c r="C50" s="7" t="s">
        <v>378</v>
      </c>
      <c r="D50" s="24">
        <v>37888</v>
      </c>
      <c r="E50" s="12">
        <v>80</v>
      </c>
      <c r="F50" s="12">
        <v>80</v>
      </c>
      <c r="G50" s="12">
        <v>80</v>
      </c>
      <c r="H50" s="12">
        <v>80</v>
      </c>
      <c r="I50" s="25" t="str">
        <f t="shared" si="2"/>
        <v>Tốt</v>
      </c>
      <c r="J50" s="12">
        <v>80</v>
      </c>
      <c r="K50" s="25" t="str">
        <f t="shared" si="3"/>
        <v>Tốt</v>
      </c>
    </row>
    <row r="51" spans="1:11" ht="18.75" customHeight="1" x14ac:dyDescent="0.25">
      <c r="A51" s="16">
        <v>39</v>
      </c>
      <c r="B51" s="23" t="s">
        <v>267</v>
      </c>
      <c r="C51" s="7" t="s">
        <v>268</v>
      </c>
      <c r="D51" s="24">
        <v>37876</v>
      </c>
      <c r="E51" s="12">
        <v>80</v>
      </c>
      <c r="F51" s="12">
        <v>80</v>
      </c>
      <c r="G51" s="12">
        <v>80</v>
      </c>
      <c r="H51" s="12">
        <v>80</v>
      </c>
      <c r="I51" s="25" t="str">
        <f t="shared" si="2"/>
        <v>Tốt</v>
      </c>
      <c r="J51" s="12">
        <v>80</v>
      </c>
      <c r="K51" s="25" t="str">
        <f t="shared" si="3"/>
        <v>Tốt</v>
      </c>
    </row>
    <row r="52" spans="1:11" ht="18.75" customHeight="1" x14ac:dyDescent="0.25">
      <c r="A52" s="16">
        <v>40</v>
      </c>
      <c r="B52" s="23" t="s">
        <v>379</v>
      </c>
      <c r="C52" s="7" t="s">
        <v>380</v>
      </c>
      <c r="D52" s="24">
        <v>37908</v>
      </c>
      <c r="E52" s="12"/>
      <c r="F52" s="12"/>
      <c r="G52" s="12"/>
      <c r="H52" s="12"/>
      <c r="I52" s="25" t="str">
        <f t="shared" si="2"/>
        <v>Kém</v>
      </c>
      <c r="J52" s="12"/>
      <c r="K52" s="25" t="str">
        <f t="shared" si="3"/>
        <v>Kém</v>
      </c>
    </row>
    <row r="53" spans="1:11" ht="18.75" customHeight="1" x14ac:dyDescent="0.25">
      <c r="A53" s="16">
        <v>41</v>
      </c>
      <c r="B53" s="23" t="s">
        <v>323</v>
      </c>
      <c r="C53" s="7" t="s">
        <v>324</v>
      </c>
      <c r="D53" s="24">
        <v>37820</v>
      </c>
      <c r="E53" s="12">
        <v>77</v>
      </c>
      <c r="F53" s="12">
        <v>77</v>
      </c>
      <c r="G53" s="12">
        <v>77</v>
      </c>
      <c r="H53" s="12">
        <v>77</v>
      </c>
      <c r="I53" s="25" t="str">
        <f t="shared" si="2"/>
        <v>Khá</v>
      </c>
      <c r="J53" s="12">
        <v>77</v>
      </c>
      <c r="K53" s="25" t="str">
        <f t="shared" si="3"/>
        <v>Khá</v>
      </c>
    </row>
    <row r="54" spans="1:11" ht="18.75" customHeight="1" x14ac:dyDescent="0.25">
      <c r="A54" s="16">
        <v>42</v>
      </c>
      <c r="B54" s="23" t="s">
        <v>281</v>
      </c>
      <c r="C54" s="7" t="s">
        <v>282</v>
      </c>
      <c r="D54" s="24">
        <v>37685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6">
        <v>43</v>
      </c>
      <c r="B55" s="23" t="s">
        <v>325</v>
      </c>
      <c r="C55" s="7" t="s">
        <v>326</v>
      </c>
      <c r="D55" s="24">
        <v>37609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2"/>
        <v>Xuất sắc</v>
      </c>
      <c r="J55" s="12">
        <v>90</v>
      </c>
      <c r="K55" s="25" t="str">
        <f t="shared" si="3"/>
        <v>Xuất sắc</v>
      </c>
    </row>
    <row r="56" spans="1:11" ht="18.75" customHeight="1" x14ac:dyDescent="0.25">
      <c r="A56" s="16">
        <v>44</v>
      </c>
      <c r="B56" s="23" t="s">
        <v>357</v>
      </c>
      <c r="C56" s="7" t="s">
        <v>358</v>
      </c>
      <c r="D56" s="24">
        <v>37792</v>
      </c>
      <c r="E56" s="12">
        <v>92</v>
      </c>
      <c r="F56" s="12">
        <v>92</v>
      </c>
      <c r="G56" s="12">
        <v>92</v>
      </c>
      <c r="H56" s="12">
        <v>92</v>
      </c>
      <c r="I56" s="25" t="str">
        <f t="shared" si="2"/>
        <v>Xuất sắc</v>
      </c>
      <c r="J56" s="12">
        <v>92</v>
      </c>
      <c r="K56" s="25" t="str">
        <f t="shared" si="3"/>
        <v>Xuất sắc</v>
      </c>
    </row>
    <row r="57" spans="1:11" ht="18.75" customHeight="1" x14ac:dyDescent="0.25">
      <c r="A57" s="16">
        <v>45</v>
      </c>
      <c r="B57" s="23" t="s">
        <v>273</v>
      </c>
      <c r="C57" s="7" t="s">
        <v>274</v>
      </c>
      <c r="D57" s="24">
        <v>37941</v>
      </c>
      <c r="E57" s="12"/>
      <c r="F57" s="12"/>
      <c r="G57" s="12"/>
      <c r="H57" s="12"/>
      <c r="I57" s="25" t="str">
        <f t="shared" si="2"/>
        <v>Kém</v>
      </c>
      <c r="J57" s="12"/>
      <c r="K57" s="25" t="str">
        <f t="shared" si="3"/>
        <v>Kém</v>
      </c>
    </row>
    <row r="58" spans="1:11" ht="18.75" customHeight="1" x14ac:dyDescent="0.25">
      <c r="A58" s="16">
        <v>46</v>
      </c>
      <c r="B58" s="23" t="s">
        <v>327</v>
      </c>
      <c r="C58" s="7" t="s">
        <v>328</v>
      </c>
      <c r="D58" s="24">
        <v>37642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6">
        <v>47</v>
      </c>
      <c r="B59" s="23" t="s">
        <v>329</v>
      </c>
      <c r="C59" s="7" t="s">
        <v>330</v>
      </c>
      <c r="D59" s="24">
        <v>37661</v>
      </c>
      <c r="E59" s="12"/>
      <c r="F59" s="12"/>
      <c r="G59" s="12"/>
      <c r="H59" s="12"/>
      <c r="I59" s="25" t="str">
        <f t="shared" si="2"/>
        <v>Kém</v>
      </c>
      <c r="J59" s="12"/>
      <c r="K59" s="25" t="str">
        <f t="shared" si="3"/>
        <v>Kém</v>
      </c>
    </row>
    <row r="60" spans="1:11" ht="18.75" customHeight="1" x14ac:dyDescent="0.25">
      <c r="A60" s="16">
        <v>48</v>
      </c>
      <c r="B60" s="23" t="s">
        <v>381</v>
      </c>
      <c r="C60" s="7" t="s">
        <v>382</v>
      </c>
      <c r="D60" s="24">
        <v>37915</v>
      </c>
      <c r="E60" s="12">
        <v>90</v>
      </c>
      <c r="F60" s="12">
        <v>90</v>
      </c>
      <c r="G60" s="12">
        <v>90</v>
      </c>
      <c r="H60" s="12">
        <v>90</v>
      </c>
      <c r="I60" s="25" t="str">
        <f t="shared" si="2"/>
        <v>Xuất sắc</v>
      </c>
      <c r="J60" s="12">
        <v>90</v>
      </c>
      <c r="K60" s="25" t="str">
        <f t="shared" si="3"/>
        <v>Xuất sắc</v>
      </c>
    </row>
    <row r="61" spans="1:11" ht="18.75" customHeight="1" x14ac:dyDescent="0.25">
      <c r="A61" s="16">
        <v>49</v>
      </c>
      <c r="B61" s="23" t="s">
        <v>331</v>
      </c>
      <c r="C61" s="7" t="s">
        <v>332</v>
      </c>
      <c r="D61" s="24">
        <v>37972</v>
      </c>
      <c r="E61" s="12">
        <v>82</v>
      </c>
      <c r="F61" s="12">
        <v>82</v>
      </c>
      <c r="G61" s="12">
        <v>82</v>
      </c>
      <c r="H61" s="12">
        <v>82</v>
      </c>
      <c r="I61" s="25" t="str">
        <f t="shared" si="2"/>
        <v>Tốt</v>
      </c>
      <c r="J61" s="12">
        <v>82</v>
      </c>
      <c r="K61" s="25" t="str">
        <f t="shared" si="3"/>
        <v>Tốt</v>
      </c>
    </row>
    <row r="62" spans="1:11" ht="18.75" customHeight="1" x14ac:dyDescent="0.25">
      <c r="A62" s="16">
        <v>50</v>
      </c>
      <c r="B62" s="23" t="s">
        <v>383</v>
      </c>
      <c r="C62" s="7" t="s">
        <v>384</v>
      </c>
      <c r="D62" s="24">
        <v>37877</v>
      </c>
      <c r="E62" s="12">
        <v>90</v>
      </c>
      <c r="F62" s="12">
        <v>90</v>
      </c>
      <c r="G62" s="12">
        <v>90</v>
      </c>
      <c r="H62" s="12">
        <v>90</v>
      </c>
      <c r="I62" s="25" t="str">
        <f t="shared" si="2"/>
        <v>Xuất sắc</v>
      </c>
      <c r="J62" s="12">
        <v>90</v>
      </c>
      <c r="K62" s="25" t="str">
        <f t="shared" si="3"/>
        <v>Xuất sắc</v>
      </c>
    </row>
    <row r="63" spans="1:11" ht="18.75" customHeight="1" x14ac:dyDescent="0.25">
      <c r="A63" s="16">
        <v>51</v>
      </c>
      <c r="B63" s="23" t="s">
        <v>333</v>
      </c>
      <c r="C63" s="7" t="s">
        <v>334</v>
      </c>
      <c r="D63" s="24">
        <v>37813</v>
      </c>
      <c r="E63" s="12"/>
      <c r="F63" s="12"/>
      <c r="G63" s="12"/>
      <c r="H63" s="12"/>
      <c r="I63" s="25" t="str">
        <f t="shared" si="2"/>
        <v>Kém</v>
      </c>
      <c r="J63" s="12"/>
      <c r="K63" s="25" t="str">
        <f t="shared" si="3"/>
        <v>Kém</v>
      </c>
    </row>
    <row r="64" spans="1:11" ht="18.75" customHeight="1" x14ac:dyDescent="0.25">
      <c r="A64" s="16">
        <v>52</v>
      </c>
      <c r="B64" s="23" t="s">
        <v>359</v>
      </c>
      <c r="C64" s="7" t="s">
        <v>360</v>
      </c>
      <c r="D64" s="24">
        <v>37714</v>
      </c>
      <c r="E64" s="12">
        <v>90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6">
        <v>53</v>
      </c>
      <c r="B65" s="23" t="s">
        <v>393</v>
      </c>
      <c r="C65" s="7" t="s">
        <v>394</v>
      </c>
      <c r="D65" s="24">
        <v>34439</v>
      </c>
      <c r="E65" s="12">
        <v>70</v>
      </c>
      <c r="F65" s="12">
        <v>80</v>
      </c>
      <c r="G65" s="12"/>
      <c r="H65" s="12">
        <v>80</v>
      </c>
      <c r="I65" s="25" t="str">
        <f t="shared" si="2"/>
        <v>Tốt</v>
      </c>
      <c r="J65" s="12">
        <v>80</v>
      </c>
      <c r="K65" s="25" t="str">
        <f t="shared" si="3"/>
        <v>Tốt</v>
      </c>
    </row>
    <row r="66" spans="1:11" ht="18.75" customHeight="1" x14ac:dyDescent="0.25">
      <c r="A66" s="16">
        <v>54</v>
      </c>
      <c r="B66" s="23" t="s">
        <v>335</v>
      </c>
      <c r="C66" s="7" t="s">
        <v>336</v>
      </c>
      <c r="D66" s="24">
        <v>37831</v>
      </c>
      <c r="E66" s="12">
        <v>82</v>
      </c>
      <c r="F66" s="12">
        <v>82</v>
      </c>
      <c r="G66" s="12">
        <v>82</v>
      </c>
      <c r="H66" s="12">
        <v>82</v>
      </c>
      <c r="I66" s="25" t="str">
        <f t="shared" si="2"/>
        <v>Tốt</v>
      </c>
      <c r="J66" s="12">
        <v>82</v>
      </c>
      <c r="K66" s="25" t="str">
        <f t="shared" si="3"/>
        <v>Tốt</v>
      </c>
    </row>
    <row r="67" spans="1:11" ht="18.75" customHeight="1" x14ac:dyDescent="0.25">
      <c r="A67" s="16">
        <v>55</v>
      </c>
      <c r="B67" s="23" t="s">
        <v>395</v>
      </c>
      <c r="C67" s="7" t="s">
        <v>396</v>
      </c>
      <c r="D67" s="24">
        <v>34611</v>
      </c>
      <c r="E67" s="12">
        <v>80</v>
      </c>
      <c r="F67" s="12">
        <v>80</v>
      </c>
      <c r="G67" s="12">
        <v>80</v>
      </c>
      <c r="H67" s="12">
        <v>80</v>
      </c>
      <c r="I67" s="25" t="str">
        <f t="shared" si="2"/>
        <v>Tốt</v>
      </c>
      <c r="J67" s="12">
        <v>80</v>
      </c>
      <c r="K67" s="25" t="str">
        <f t="shared" si="3"/>
        <v>Tốt</v>
      </c>
    </row>
    <row r="68" spans="1:11" ht="18.75" customHeight="1" x14ac:dyDescent="0.25">
      <c r="A68" s="16">
        <v>56</v>
      </c>
      <c r="B68" s="23" t="s">
        <v>337</v>
      </c>
      <c r="C68" s="7" t="s">
        <v>338</v>
      </c>
      <c r="D68" s="24">
        <v>37687</v>
      </c>
      <c r="E68" s="12">
        <v>90</v>
      </c>
      <c r="F68" s="12">
        <v>90</v>
      </c>
      <c r="G68" s="12">
        <v>90</v>
      </c>
      <c r="H68" s="12">
        <v>90</v>
      </c>
      <c r="I68" s="25" t="str">
        <f t="shared" si="2"/>
        <v>Xuất sắc</v>
      </c>
      <c r="J68" s="12">
        <v>90</v>
      </c>
      <c r="K68" s="25" t="str">
        <f t="shared" si="3"/>
        <v>Xuất sắc</v>
      </c>
    </row>
    <row r="69" spans="1:11" ht="18.75" customHeight="1" x14ac:dyDescent="0.25">
      <c r="A69" s="16">
        <v>57</v>
      </c>
      <c r="B69" s="23" t="s">
        <v>339</v>
      </c>
      <c r="C69" s="7" t="s">
        <v>340</v>
      </c>
      <c r="D69" s="24">
        <v>37819</v>
      </c>
      <c r="E69" s="12">
        <v>80</v>
      </c>
      <c r="F69" s="12">
        <v>80</v>
      </c>
      <c r="G69" s="12">
        <v>80</v>
      </c>
      <c r="H69" s="12">
        <v>80</v>
      </c>
      <c r="I69" s="25" t="str">
        <f t="shared" si="2"/>
        <v>Tốt</v>
      </c>
      <c r="J69" s="12">
        <v>80</v>
      </c>
      <c r="K69" s="25" t="str">
        <f t="shared" si="3"/>
        <v>Tốt</v>
      </c>
    </row>
    <row r="70" spans="1:11" ht="18.75" customHeight="1" x14ac:dyDescent="0.25">
      <c r="A70" s="16">
        <v>58</v>
      </c>
      <c r="B70" s="23" t="s">
        <v>391</v>
      </c>
      <c r="C70" s="7" t="s">
        <v>392</v>
      </c>
      <c r="D70" s="24">
        <v>37410</v>
      </c>
      <c r="E70" s="12">
        <v>80</v>
      </c>
      <c r="F70" s="12">
        <v>80</v>
      </c>
      <c r="G70" s="12">
        <v>80</v>
      </c>
      <c r="H70" s="12">
        <v>80</v>
      </c>
      <c r="I70" s="25" t="str">
        <f t="shared" si="2"/>
        <v>Tốt</v>
      </c>
      <c r="J70" s="12">
        <v>80</v>
      </c>
      <c r="K70" s="25" t="str">
        <f t="shared" si="3"/>
        <v>Tốt</v>
      </c>
    </row>
    <row r="71" spans="1:11" ht="18.75" customHeight="1" x14ac:dyDescent="0.25">
      <c r="A71" s="16">
        <v>59</v>
      </c>
      <c r="B71" s="23" t="s">
        <v>275</v>
      </c>
      <c r="C71" s="7" t="s">
        <v>276</v>
      </c>
      <c r="D71" s="24">
        <v>37664</v>
      </c>
      <c r="E71" s="12">
        <v>90</v>
      </c>
      <c r="F71" s="12">
        <v>90</v>
      </c>
      <c r="G71" s="12">
        <v>90</v>
      </c>
      <c r="H71" s="12">
        <v>90</v>
      </c>
      <c r="I71" s="25" t="str">
        <f t="shared" si="2"/>
        <v>Xuất sắc</v>
      </c>
      <c r="J71" s="12">
        <v>90</v>
      </c>
      <c r="K71" s="25" t="str">
        <f t="shared" si="3"/>
        <v>Xuất sắc</v>
      </c>
    </row>
    <row r="72" spans="1:11" ht="18.75" customHeight="1" x14ac:dyDescent="0.25">
      <c r="A72" s="16">
        <v>60</v>
      </c>
      <c r="B72" s="23" t="s">
        <v>341</v>
      </c>
      <c r="C72" s="7" t="s">
        <v>342</v>
      </c>
      <c r="D72" s="24">
        <v>37890</v>
      </c>
      <c r="E72" s="12">
        <v>82</v>
      </c>
      <c r="F72" s="12">
        <v>82</v>
      </c>
      <c r="G72" s="12">
        <v>82</v>
      </c>
      <c r="H72" s="12">
        <v>82</v>
      </c>
      <c r="I72" s="25" t="str">
        <f t="shared" si="2"/>
        <v>Tốt</v>
      </c>
      <c r="J72" s="12">
        <v>82</v>
      </c>
      <c r="K72" s="25" t="str">
        <f t="shared" si="3"/>
        <v>Tốt</v>
      </c>
    </row>
    <row r="73" spans="1:11" ht="18.75" customHeight="1" x14ac:dyDescent="0.25">
      <c r="A73" s="16">
        <v>61</v>
      </c>
      <c r="B73" s="23" t="s">
        <v>385</v>
      </c>
      <c r="C73" s="7" t="s">
        <v>386</v>
      </c>
      <c r="D73" s="24">
        <v>37829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6">
        <v>62</v>
      </c>
      <c r="B74" s="23" t="s">
        <v>343</v>
      </c>
      <c r="C74" s="7" t="s">
        <v>344</v>
      </c>
      <c r="D74" s="24">
        <v>37735</v>
      </c>
      <c r="E74" s="12">
        <v>90</v>
      </c>
      <c r="F74" s="12">
        <v>90</v>
      </c>
      <c r="G74" s="12">
        <v>90</v>
      </c>
      <c r="H74" s="12">
        <v>90</v>
      </c>
      <c r="I74" s="25" t="str">
        <f t="shared" si="2"/>
        <v>Xuất sắc</v>
      </c>
      <c r="J74" s="12">
        <v>90</v>
      </c>
      <c r="K74" s="25" t="str">
        <f t="shared" si="3"/>
        <v>Xuất sắc</v>
      </c>
    </row>
    <row r="75" spans="1:11" ht="18.75" customHeight="1" x14ac:dyDescent="0.25">
      <c r="A75" s="16">
        <v>63</v>
      </c>
      <c r="B75" s="23" t="s">
        <v>345</v>
      </c>
      <c r="C75" s="7" t="s">
        <v>346</v>
      </c>
      <c r="D75" s="24">
        <v>37637</v>
      </c>
      <c r="E75" s="12">
        <v>80</v>
      </c>
      <c r="F75" s="12">
        <v>80</v>
      </c>
      <c r="G75" s="12">
        <v>80</v>
      </c>
      <c r="H75" s="12">
        <v>80</v>
      </c>
      <c r="I75" s="25" t="str">
        <f t="shared" si="2"/>
        <v>Tốt</v>
      </c>
      <c r="J75" s="12">
        <v>80</v>
      </c>
      <c r="K75" s="25" t="str">
        <f t="shared" si="3"/>
        <v>Tốt</v>
      </c>
    </row>
    <row r="76" spans="1:11" ht="18.75" customHeight="1" x14ac:dyDescent="0.25">
      <c r="A76" s="16">
        <v>64</v>
      </c>
      <c r="B76" s="23" t="s">
        <v>387</v>
      </c>
      <c r="C76" s="7" t="s">
        <v>388</v>
      </c>
      <c r="D76" s="24">
        <v>37881</v>
      </c>
      <c r="E76" s="12">
        <v>90</v>
      </c>
      <c r="F76" s="12">
        <v>90</v>
      </c>
      <c r="G76" s="12">
        <v>90</v>
      </c>
      <c r="H76" s="12">
        <v>90</v>
      </c>
      <c r="I76" s="25" t="str">
        <f t="shared" si="2"/>
        <v>Xuất sắc</v>
      </c>
      <c r="J76" s="12">
        <v>90</v>
      </c>
      <c r="K76" s="25" t="str">
        <f t="shared" si="3"/>
        <v>Xuất sắc</v>
      </c>
    </row>
    <row r="77" spans="1:11" ht="18.75" customHeight="1" x14ac:dyDescent="0.25">
      <c r="A77" s="16">
        <v>65</v>
      </c>
      <c r="B77" s="23" t="s">
        <v>347</v>
      </c>
      <c r="C77" s="7" t="s">
        <v>348</v>
      </c>
      <c r="D77" s="24">
        <v>37671</v>
      </c>
      <c r="E77" s="12">
        <v>90</v>
      </c>
      <c r="F77" s="12">
        <v>90</v>
      </c>
      <c r="G77" s="12">
        <v>90</v>
      </c>
      <c r="H77" s="12">
        <v>90</v>
      </c>
      <c r="I77" s="25" t="str">
        <f t="shared" ref="I77:I80" si="4">IF(H77&gt;=90,"Xuất sắc",IF(H77&gt;=80,"Tốt", IF(H77&gt;=65,"Khá",IF(H77&gt;=50,"Trung bình", IF(H77&gt;=35, "Yếu", "Kém")))))</f>
        <v>Xuất sắc</v>
      </c>
      <c r="J77" s="12">
        <v>90</v>
      </c>
      <c r="K77" s="25" t="str">
        <f t="shared" ref="K77:K80" si="5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6">
        <v>66</v>
      </c>
      <c r="B78" s="23" t="s">
        <v>349</v>
      </c>
      <c r="C78" s="7" t="s">
        <v>350</v>
      </c>
      <c r="D78" s="24">
        <v>37655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4"/>
        <v>Xuất sắc</v>
      </c>
      <c r="J78" s="12">
        <v>90</v>
      </c>
      <c r="K78" s="25" t="str">
        <f t="shared" si="5"/>
        <v>Xuất sắc</v>
      </c>
    </row>
    <row r="79" spans="1:11" ht="18.75" customHeight="1" x14ac:dyDescent="0.25">
      <c r="A79" s="16">
        <v>67</v>
      </c>
      <c r="B79" s="23" t="s">
        <v>351</v>
      </c>
      <c r="C79" s="7" t="s">
        <v>352</v>
      </c>
      <c r="D79" s="24">
        <v>37837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4"/>
        <v>Xuất sắc</v>
      </c>
      <c r="J79" s="12">
        <v>90</v>
      </c>
      <c r="K79" s="25" t="str">
        <f t="shared" si="5"/>
        <v>Xuất sắc</v>
      </c>
    </row>
    <row r="80" spans="1:11" ht="18.75" customHeight="1" x14ac:dyDescent="0.25">
      <c r="A80" s="16">
        <v>68</v>
      </c>
      <c r="B80" s="23" t="s">
        <v>353</v>
      </c>
      <c r="C80" s="7" t="s">
        <v>354</v>
      </c>
      <c r="D80" s="24">
        <v>37801</v>
      </c>
      <c r="E80" s="12">
        <v>90</v>
      </c>
      <c r="F80" s="12">
        <v>90</v>
      </c>
      <c r="G80" s="12">
        <v>90</v>
      </c>
      <c r="H80" s="12">
        <v>90</v>
      </c>
      <c r="I80" s="25" t="str">
        <f t="shared" si="4"/>
        <v>Xuất sắc</v>
      </c>
      <c r="J80" s="12">
        <v>90</v>
      </c>
      <c r="K80" s="25" t="str">
        <f t="shared" si="5"/>
        <v>Xuất sắc</v>
      </c>
    </row>
    <row r="81" spans="1:3" ht="14.25" x14ac:dyDescent="0.2"/>
    <row r="82" spans="1:3" ht="16.5" x14ac:dyDescent="0.2">
      <c r="A82" s="52" t="s">
        <v>1985</v>
      </c>
      <c r="B82" s="52"/>
      <c r="C82" s="52"/>
    </row>
  </sheetData>
  <sortState xmlns:xlrd2="http://schemas.microsoft.com/office/spreadsheetml/2017/richdata2" ref="A13:K80">
    <sortCondition ref="B13:B80"/>
  </sortState>
  <mergeCells count="16">
    <mergeCell ref="A6:K6"/>
    <mergeCell ref="A1:C1"/>
    <mergeCell ref="E1:K1"/>
    <mergeCell ref="A2:C2"/>
    <mergeCell ref="E2:K2"/>
    <mergeCell ref="A5:K5"/>
    <mergeCell ref="A82:C8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0">
    <cfRule type="duplicateValues" dxfId="146" priority="1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041-2846-454F-840D-CEE8E5A9B400}">
  <sheetPr codeName="Sheet30"/>
  <dimension ref="A1:K81"/>
  <sheetViews>
    <sheetView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3325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3326</v>
      </c>
      <c r="C13" s="7" t="s">
        <v>3327</v>
      </c>
      <c r="D13" s="24">
        <v>38549</v>
      </c>
      <c r="E13" s="12">
        <v>70</v>
      </c>
      <c r="F13" s="12">
        <v>77</v>
      </c>
      <c r="G13" s="12">
        <v>77</v>
      </c>
      <c r="H13" s="12">
        <v>77</v>
      </c>
      <c r="I13" s="25" t="str">
        <f t="shared" ref="I13:I76" si="0">IF(H13&gt;=90,"Xuất sắc",IF(H13&gt;=80,"Tốt", IF(H13&gt;=65,"Khá",IF(H13&gt;=50,"Trung bình", IF(H13&gt;=35, "Yếu", "Kém")))))</f>
        <v>Khá</v>
      </c>
      <c r="J13" s="12">
        <v>77</v>
      </c>
      <c r="K13" s="25" t="str">
        <f t="shared" ref="K13:K76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6">
        <v>2</v>
      </c>
      <c r="B14" s="23" t="s">
        <v>3328</v>
      </c>
      <c r="C14" s="7" t="s">
        <v>3329</v>
      </c>
      <c r="D14" s="24">
        <v>38653</v>
      </c>
      <c r="E14" s="12">
        <v>80</v>
      </c>
      <c r="F14" s="12">
        <v>80</v>
      </c>
      <c r="G14" s="12">
        <v>80</v>
      </c>
      <c r="H14" s="12">
        <v>80</v>
      </c>
      <c r="I14" s="25" t="str">
        <f t="shared" si="0"/>
        <v>Tốt</v>
      </c>
      <c r="J14" s="12">
        <v>80</v>
      </c>
      <c r="K14" s="25" t="str">
        <f t="shared" si="1"/>
        <v>Tốt</v>
      </c>
    </row>
    <row r="15" spans="1:11" ht="18.75" customHeight="1" x14ac:dyDescent="0.25">
      <c r="A15" s="16">
        <v>3</v>
      </c>
      <c r="B15" s="23" t="s">
        <v>3330</v>
      </c>
      <c r="C15" s="7" t="s">
        <v>3331</v>
      </c>
      <c r="D15" s="24">
        <v>38356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3332</v>
      </c>
      <c r="C16" s="7" t="s">
        <v>3333</v>
      </c>
      <c r="D16" s="24">
        <v>38552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3334</v>
      </c>
      <c r="C17" s="7" t="s">
        <v>3335</v>
      </c>
      <c r="D17" s="24">
        <v>38663</v>
      </c>
      <c r="E17" s="12">
        <v>80</v>
      </c>
      <c r="F17" s="12">
        <v>80</v>
      </c>
      <c r="G17" s="12">
        <v>80</v>
      </c>
      <c r="H17" s="12">
        <v>80</v>
      </c>
      <c r="I17" s="25" t="str">
        <f t="shared" si="0"/>
        <v>Tốt</v>
      </c>
      <c r="J17" s="12">
        <v>80</v>
      </c>
      <c r="K17" s="25" t="str">
        <f t="shared" si="1"/>
        <v>Tốt</v>
      </c>
    </row>
    <row r="18" spans="1:11" ht="18.75" customHeight="1" x14ac:dyDescent="0.25">
      <c r="A18" s="16">
        <v>6</v>
      </c>
      <c r="B18" s="23" t="s">
        <v>3336</v>
      </c>
      <c r="C18" s="7" t="s">
        <v>2516</v>
      </c>
      <c r="D18" s="24">
        <v>38683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3337</v>
      </c>
      <c r="C19" s="7" t="s">
        <v>1773</v>
      </c>
      <c r="D19" s="24">
        <v>38476</v>
      </c>
      <c r="E19" s="12">
        <v>80</v>
      </c>
      <c r="F19" s="12">
        <v>80</v>
      </c>
      <c r="G19" s="12">
        <v>80</v>
      </c>
      <c r="H19" s="12">
        <v>80</v>
      </c>
      <c r="I19" s="25" t="str">
        <f t="shared" si="0"/>
        <v>Tốt</v>
      </c>
      <c r="J19" s="12">
        <v>80</v>
      </c>
      <c r="K19" s="25" t="str">
        <f t="shared" si="1"/>
        <v>Tốt</v>
      </c>
    </row>
    <row r="20" spans="1:11" ht="18.75" customHeight="1" x14ac:dyDescent="0.25">
      <c r="A20" s="16">
        <v>8</v>
      </c>
      <c r="B20" s="23" t="s">
        <v>3338</v>
      </c>
      <c r="C20" s="7" t="s">
        <v>3339</v>
      </c>
      <c r="D20" s="24">
        <v>38442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3340</v>
      </c>
      <c r="C21" s="7" t="s">
        <v>3341</v>
      </c>
      <c r="D21" s="24">
        <v>38509</v>
      </c>
      <c r="E21" s="12">
        <v>80</v>
      </c>
      <c r="F21" s="12">
        <v>80</v>
      </c>
      <c r="G21" s="12">
        <v>80</v>
      </c>
      <c r="H21" s="12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6">
        <v>10</v>
      </c>
      <c r="B22" s="23" t="s">
        <v>3342</v>
      </c>
      <c r="C22" s="7" t="s">
        <v>3343</v>
      </c>
      <c r="D22" s="24">
        <v>38360</v>
      </c>
      <c r="E22" s="12">
        <v>80</v>
      </c>
      <c r="F22" s="12">
        <v>80</v>
      </c>
      <c r="G22" s="12">
        <v>80</v>
      </c>
      <c r="H22" s="12">
        <v>80</v>
      </c>
      <c r="I22" s="25" t="str">
        <f t="shared" si="0"/>
        <v>Tốt</v>
      </c>
      <c r="J22" s="12">
        <v>80</v>
      </c>
      <c r="K22" s="25" t="str">
        <f t="shared" si="1"/>
        <v>Tốt</v>
      </c>
    </row>
    <row r="23" spans="1:11" ht="18.75" customHeight="1" x14ac:dyDescent="0.25">
      <c r="A23" s="16">
        <v>11</v>
      </c>
      <c r="B23" s="23" t="s">
        <v>3344</v>
      </c>
      <c r="C23" s="7" t="s">
        <v>3345</v>
      </c>
      <c r="D23" s="24">
        <v>38574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3346</v>
      </c>
      <c r="C24" s="7" t="s">
        <v>3347</v>
      </c>
      <c r="D24" s="24">
        <v>38652</v>
      </c>
      <c r="E24" s="12">
        <v>90</v>
      </c>
      <c r="F24" s="12">
        <v>90</v>
      </c>
      <c r="G24" s="12">
        <v>90</v>
      </c>
      <c r="H24" s="12">
        <v>90</v>
      </c>
      <c r="I24" s="25" t="str">
        <f t="shared" si="0"/>
        <v>Xuất sắc</v>
      </c>
      <c r="J24" s="12">
        <v>90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3348</v>
      </c>
      <c r="C25" s="7" t="s">
        <v>3349</v>
      </c>
      <c r="D25" s="24">
        <v>38394</v>
      </c>
      <c r="E25" s="12">
        <v>100</v>
      </c>
      <c r="F25" s="12">
        <v>100</v>
      </c>
      <c r="G25" s="12">
        <v>100</v>
      </c>
      <c r="H25" s="12">
        <v>100</v>
      </c>
      <c r="I25" s="25" t="str">
        <f t="shared" si="0"/>
        <v>Xuất sắc</v>
      </c>
      <c r="J25" s="12">
        <v>100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3350</v>
      </c>
      <c r="C26" s="7" t="s">
        <v>3351</v>
      </c>
      <c r="D26" s="24">
        <v>38574</v>
      </c>
      <c r="E26" s="12">
        <v>80</v>
      </c>
      <c r="F26" s="12">
        <v>80</v>
      </c>
      <c r="G26" s="12">
        <v>80</v>
      </c>
      <c r="H26" s="12">
        <v>80</v>
      </c>
      <c r="I26" s="25" t="str">
        <f t="shared" si="0"/>
        <v>Tốt</v>
      </c>
      <c r="J26" s="12">
        <v>80</v>
      </c>
      <c r="K26" s="25" t="str">
        <f t="shared" si="1"/>
        <v>Tốt</v>
      </c>
    </row>
    <row r="27" spans="1:11" ht="18.75" customHeight="1" x14ac:dyDescent="0.25">
      <c r="A27" s="16">
        <v>15</v>
      </c>
      <c r="B27" s="23" t="s">
        <v>3352</v>
      </c>
      <c r="C27" s="7" t="s">
        <v>165</v>
      </c>
      <c r="D27" s="24">
        <v>38360</v>
      </c>
      <c r="E27" s="12">
        <v>67</v>
      </c>
      <c r="F27" s="12">
        <v>67</v>
      </c>
      <c r="G27" s="12">
        <v>67</v>
      </c>
      <c r="H27" s="12">
        <v>67</v>
      </c>
      <c r="I27" s="25" t="str">
        <f t="shared" si="0"/>
        <v>Khá</v>
      </c>
      <c r="J27" s="12">
        <v>67</v>
      </c>
      <c r="K27" s="25" t="str">
        <f t="shared" si="1"/>
        <v>Khá</v>
      </c>
    </row>
    <row r="28" spans="1:11" ht="18.75" customHeight="1" x14ac:dyDescent="0.25">
      <c r="A28" s="16">
        <v>16</v>
      </c>
      <c r="B28" s="23" t="s">
        <v>3353</v>
      </c>
      <c r="C28" s="7" t="s">
        <v>3354</v>
      </c>
      <c r="D28" s="24">
        <v>38416</v>
      </c>
      <c r="E28" s="12">
        <v>70</v>
      </c>
      <c r="F28" s="12">
        <v>67</v>
      </c>
      <c r="G28" s="12">
        <v>67</v>
      </c>
      <c r="H28" s="12">
        <v>67</v>
      </c>
      <c r="I28" s="25" t="str">
        <f t="shared" si="0"/>
        <v>Khá</v>
      </c>
      <c r="J28" s="12">
        <v>67</v>
      </c>
      <c r="K28" s="25" t="str">
        <f t="shared" si="1"/>
        <v>Khá</v>
      </c>
    </row>
    <row r="29" spans="1:11" ht="18.75" customHeight="1" x14ac:dyDescent="0.25">
      <c r="A29" s="16">
        <v>17</v>
      </c>
      <c r="B29" s="23" t="s">
        <v>3355</v>
      </c>
      <c r="C29" s="7" t="s">
        <v>3356</v>
      </c>
      <c r="D29" s="24">
        <v>38709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3357</v>
      </c>
      <c r="C30" s="7" t="s">
        <v>2673</v>
      </c>
      <c r="D30" s="24">
        <v>38423</v>
      </c>
      <c r="E30" s="12">
        <v>94</v>
      </c>
      <c r="F30" s="12">
        <v>94</v>
      </c>
      <c r="G30" s="12">
        <v>94</v>
      </c>
      <c r="H30" s="12">
        <v>94</v>
      </c>
      <c r="I30" s="25" t="str">
        <f t="shared" si="0"/>
        <v>Xuất sắc</v>
      </c>
      <c r="J30" s="12">
        <v>94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3358</v>
      </c>
      <c r="C31" s="7" t="s">
        <v>3359</v>
      </c>
      <c r="D31" s="24">
        <v>38654</v>
      </c>
      <c r="E31" s="12">
        <v>70</v>
      </c>
      <c r="F31" s="12">
        <v>70</v>
      </c>
      <c r="G31" s="12">
        <v>70</v>
      </c>
      <c r="H31" s="12">
        <v>70</v>
      </c>
      <c r="I31" s="25" t="str">
        <f t="shared" si="0"/>
        <v>Khá</v>
      </c>
      <c r="J31" s="12">
        <v>70</v>
      </c>
      <c r="K31" s="25" t="str">
        <f t="shared" si="1"/>
        <v>Khá</v>
      </c>
    </row>
    <row r="32" spans="1:11" ht="18.75" customHeight="1" x14ac:dyDescent="0.25">
      <c r="A32" s="16">
        <v>20</v>
      </c>
      <c r="B32" s="23" t="s">
        <v>3360</v>
      </c>
      <c r="C32" s="7" t="s">
        <v>977</v>
      </c>
      <c r="D32" s="24">
        <v>38543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6">
        <v>21</v>
      </c>
      <c r="B33" s="23" t="s">
        <v>3361</v>
      </c>
      <c r="C33" s="7" t="s">
        <v>3362</v>
      </c>
      <c r="D33" s="24">
        <v>38221</v>
      </c>
      <c r="E33" s="12">
        <v>80</v>
      </c>
      <c r="F33" s="12">
        <v>80</v>
      </c>
      <c r="G33" s="12">
        <v>80</v>
      </c>
      <c r="H33" s="12">
        <v>80</v>
      </c>
      <c r="I33" s="25" t="str">
        <f t="shared" si="0"/>
        <v>Tốt</v>
      </c>
      <c r="J33" s="12">
        <v>80</v>
      </c>
      <c r="K33" s="25" t="str">
        <f t="shared" si="1"/>
        <v>Tốt</v>
      </c>
    </row>
    <row r="34" spans="1:11" ht="18.75" customHeight="1" x14ac:dyDescent="0.25">
      <c r="A34" s="16">
        <v>22</v>
      </c>
      <c r="B34" s="23" t="s">
        <v>3363</v>
      </c>
      <c r="C34" s="7" t="s">
        <v>800</v>
      </c>
      <c r="D34" s="24">
        <v>38495</v>
      </c>
      <c r="E34" s="12">
        <v>92</v>
      </c>
      <c r="F34" s="12">
        <v>92</v>
      </c>
      <c r="G34" s="12">
        <v>92</v>
      </c>
      <c r="H34" s="12">
        <v>92</v>
      </c>
      <c r="I34" s="25" t="str">
        <f t="shared" si="0"/>
        <v>Xuất sắc</v>
      </c>
      <c r="J34" s="12">
        <v>92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3364</v>
      </c>
      <c r="C35" s="7" t="s">
        <v>235</v>
      </c>
      <c r="D35" s="24">
        <v>38619</v>
      </c>
      <c r="E35" s="12">
        <v>70</v>
      </c>
      <c r="F35" s="12">
        <v>70</v>
      </c>
      <c r="G35" s="12">
        <v>70</v>
      </c>
      <c r="H35" s="12">
        <v>70</v>
      </c>
      <c r="I35" s="25" t="str">
        <f t="shared" si="0"/>
        <v>Khá</v>
      </c>
      <c r="J35" s="12">
        <v>70</v>
      </c>
      <c r="K35" s="25" t="str">
        <f t="shared" si="1"/>
        <v>Khá</v>
      </c>
    </row>
    <row r="36" spans="1:11" ht="18.75" customHeight="1" x14ac:dyDescent="0.25">
      <c r="A36" s="16">
        <v>24</v>
      </c>
      <c r="B36" s="23" t="s">
        <v>3365</v>
      </c>
      <c r="C36" s="7" t="s">
        <v>3366</v>
      </c>
      <c r="D36" s="24">
        <v>38422</v>
      </c>
      <c r="E36" s="12">
        <v>85</v>
      </c>
      <c r="F36" s="12">
        <v>85</v>
      </c>
      <c r="G36" s="12">
        <v>85</v>
      </c>
      <c r="H36" s="12">
        <v>85</v>
      </c>
      <c r="I36" s="25" t="str">
        <f t="shared" si="0"/>
        <v>Tốt</v>
      </c>
      <c r="J36" s="12">
        <v>85</v>
      </c>
      <c r="K36" s="25" t="str">
        <f t="shared" si="1"/>
        <v>Tốt</v>
      </c>
    </row>
    <row r="37" spans="1:11" ht="18.75" customHeight="1" x14ac:dyDescent="0.25">
      <c r="A37" s="16">
        <v>25</v>
      </c>
      <c r="B37" s="23" t="s">
        <v>3367</v>
      </c>
      <c r="C37" s="7" t="s">
        <v>3368</v>
      </c>
      <c r="D37" s="24">
        <v>38581</v>
      </c>
      <c r="E37" s="12">
        <v>91</v>
      </c>
      <c r="F37" s="12">
        <v>91</v>
      </c>
      <c r="G37" s="12">
        <v>91</v>
      </c>
      <c r="H37" s="12">
        <v>91</v>
      </c>
      <c r="I37" s="25" t="str">
        <f t="shared" si="0"/>
        <v>Xuất sắc</v>
      </c>
      <c r="J37" s="12">
        <v>91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3369</v>
      </c>
      <c r="C38" s="7" t="s">
        <v>3370</v>
      </c>
      <c r="D38" s="24">
        <v>38401</v>
      </c>
      <c r="E38" s="12">
        <v>94</v>
      </c>
      <c r="F38" s="12">
        <v>94</v>
      </c>
      <c r="G38" s="12">
        <v>94</v>
      </c>
      <c r="H38" s="12">
        <v>94</v>
      </c>
      <c r="I38" s="25" t="str">
        <f t="shared" si="0"/>
        <v>Xuất sắc</v>
      </c>
      <c r="J38" s="12">
        <v>94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3371</v>
      </c>
      <c r="C39" s="7" t="s">
        <v>3372</v>
      </c>
      <c r="D39" s="24">
        <v>38586</v>
      </c>
      <c r="E39" s="12">
        <v>82</v>
      </c>
      <c r="F39" s="12">
        <v>82</v>
      </c>
      <c r="G39" s="12">
        <v>82</v>
      </c>
      <c r="H39" s="12">
        <v>82</v>
      </c>
      <c r="I39" s="25" t="str">
        <f t="shared" si="0"/>
        <v>Tốt</v>
      </c>
      <c r="J39" s="12">
        <v>82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3373</v>
      </c>
      <c r="C40" s="7" t="s">
        <v>3374</v>
      </c>
      <c r="D40" s="24">
        <v>38470</v>
      </c>
      <c r="E40" s="12">
        <v>70</v>
      </c>
      <c r="F40" s="12">
        <v>70</v>
      </c>
      <c r="G40" s="12">
        <v>70</v>
      </c>
      <c r="H40" s="12">
        <v>70</v>
      </c>
      <c r="I40" s="25" t="str">
        <f t="shared" si="0"/>
        <v>Khá</v>
      </c>
      <c r="J40" s="12">
        <v>70</v>
      </c>
      <c r="K40" s="25" t="str">
        <f t="shared" si="1"/>
        <v>Khá</v>
      </c>
    </row>
    <row r="41" spans="1:11" ht="18.75" customHeight="1" x14ac:dyDescent="0.25">
      <c r="A41" s="16">
        <v>29</v>
      </c>
      <c r="B41" s="23" t="s">
        <v>3375</v>
      </c>
      <c r="C41" s="7" t="s">
        <v>3376</v>
      </c>
      <c r="D41" s="24">
        <v>38541</v>
      </c>
      <c r="E41" s="12">
        <v>74</v>
      </c>
      <c r="F41" s="12">
        <v>84</v>
      </c>
      <c r="G41" s="12">
        <v>84</v>
      </c>
      <c r="H41" s="12">
        <v>84</v>
      </c>
      <c r="I41" s="25" t="str">
        <f t="shared" si="0"/>
        <v>Tốt</v>
      </c>
      <c r="J41" s="12">
        <v>84</v>
      </c>
      <c r="K41" s="25" t="str">
        <f t="shared" si="1"/>
        <v>Tốt</v>
      </c>
    </row>
    <row r="42" spans="1:11" ht="18.75" customHeight="1" x14ac:dyDescent="0.25">
      <c r="A42" s="16">
        <v>30</v>
      </c>
      <c r="B42" s="23" t="s">
        <v>3377</v>
      </c>
      <c r="C42" s="7" t="s">
        <v>3378</v>
      </c>
      <c r="D42" s="24">
        <v>38642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3379</v>
      </c>
      <c r="C43" s="7" t="s">
        <v>3380</v>
      </c>
      <c r="D43" s="24">
        <v>38585</v>
      </c>
      <c r="E43" s="12">
        <v>100</v>
      </c>
      <c r="F43" s="12">
        <v>100</v>
      </c>
      <c r="G43" s="12">
        <v>100</v>
      </c>
      <c r="H43" s="12">
        <v>100</v>
      </c>
      <c r="I43" s="25" t="str">
        <f t="shared" si="0"/>
        <v>Xuất sắc</v>
      </c>
      <c r="J43" s="12">
        <v>100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3381</v>
      </c>
      <c r="C44" s="7" t="s">
        <v>3382</v>
      </c>
      <c r="D44" s="24">
        <v>38366</v>
      </c>
      <c r="E44" s="12">
        <v>82</v>
      </c>
      <c r="F44" s="12">
        <v>82</v>
      </c>
      <c r="G44" s="12">
        <v>82</v>
      </c>
      <c r="H44" s="12">
        <v>82</v>
      </c>
      <c r="I44" s="25" t="str">
        <f t="shared" si="0"/>
        <v>Tốt</v>
      </c>
      <c r="J44" s="12">
        <v>82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3383</v>
      </c>
      <c r="C45" s="7" t="s">
        <v>3384</v>
      </c>
      <c r="D45" s="24">
        <v>38617</v>
      </c>
      <c r="E45" s="12">
        <v>84</v>
      </c>
      <c r="F45" s="12">
        <v>84</v>
      </c>
      <c r="G45" s="12">
        <v>84</v>
      </c>
      <c r="H45" s="12">
        <v>84</v>
      </c>
      <c r="I45" s="25" t="str">
        <f t="shared" si="0"/>
        <v>Tốt</v>
      </c>
      <c r="J45" s="12">
        <v>84</v>
      </c>
      <c r="K45" s="25" t="str">
        <f t="shared" si="1"/>
        <v>Tốt</v>
      </c>
    </row>
    <row r="46" spans="1:11" ht="18.75" customHeight="1" x14ac:dyDescent="0.25">
      <c r="A46" s="16">
        <v>34</v>
      </c>
      <c r="B46" s="23" t="s">
        <v>3385</v>
      </c>
      <c r="C46" s="7" t="s">
        <v>3386</v>
      </c>
      <c r="D46" s="24">
        <v>38433</v>
      </c>
      <c r="E46" s="12">
        <v>96</v>
      </c>
      <c r="F46" s="12">
        <v>96</v>
      </c>
      <c r="G46" s="12">
        <v>96</v>
      </c>
      <c r="H46" s="12">
        <v>96</v>
      </c>
      <c r="I46" s="25" t="str">
        <f t="shared" si="0"/>
        <v>Xuất sắc</v>
      </c>
      <c r="J46" s="12">
        <v>96</v>
      </c>
      <c r="K46" s="25" t="str">
        <f t="shared" si="1"/>
        <v>Xuất sắc</v>
      </c>
    </row>
    <row r="47" spans="1:11" ht="18.75" customHeight="1" x14ac:dyDescent="0.25">
      <c r="A47" s="16">
        <v>35</v>
      </c>
      <c r="B47" s="23" t="s">
        <v>3387</v>
      </c>
      <c r="C47" s="7" t="s">
        <v>3388</v>
      </c>
      <c r="D47" s="24">
        <v>38673</v>
      </c>
      <c r="E47" s="12">
        <v>94</v>
      </c>
      <c r="F47" s="12">
        <v>94</v>
      </c>
      <c r="G47" s="12">
        <v>94</v>
      </c>
      <c r="H47" s="12">
        <v>94</v>
      </c>
      <c r="I47" s="25" t="str">
        <f t="shared" si="0"/>
        <v>Xuất sắc</v>
      </c>
      <c r="J47" s="12">
        <v>94</v>
      </c>
      <c r="K47" s="25" t="str">
        <f t="shared" si="1"/>
        <v>Xuất sắc</v>
      </c>
    </row>
    <row r="48" spans="1:11" ht="18.75" customHeight="1" x14ac:dyDescent="0.25">
      <c r="A48" s="16">
        <v>36</v>
      </c>
      <c r="B48" s="23" t="s">
        <v>3389</v>
      </c>
      <c r="C48" s="7" t="s">
        <v>3390</v>
      </c>
      <c r="D48" s="24">
        <v>38615</v>
      </c>
      <c r="E48" s="12">
        <v>91</v>
      </c>
      <c r="F48" s="12">
        <v>91</v>
      </c>
      <c r="G48" s="12">
        <v>91</v>
      </c>
      <c r="H48" s="12">
        <v>91</v>
      </c>
      <c r="I48" s="25" t="str">
        <f t="shared" si="0"/>
        <v>Xuất sắc</v>
      </c>
      <c r="J48" s="12">
        <v>91</v>
      </c>
      <c r="K48" s="25" t="str">
        <f t="shared" si="1"/>
        <v>Xuất sắc</v>
      </c>
    </row>
    <row r="49" spans="1:11" ht="18.75" customHeight="1" x14ac:dyDescent="0.25">
      <c r="A49" s="16">
        <v>37</v>
      </c>
      <c r="B49" s="23" t="s">
        <v>3391</v>
      </c>
      <c r="C49" s="7" t="s">
        <v>3392</v>
      </c>
      <c r="D49" s="24">
        <v>38587</v>
      </c>
      <c r="E49" s="12">
        <v>80</v>
      </c>
      <c r="F49" s="12">
        <v>90</v>
      </c>
      <c r="G49" s="12">
        <v>90</v>
      </c>
      <c r="H49" s="12">
        <v>90</v>
      </c>
      <c r="I49" s="25" t="str">
        <f t="shared" si="0"/>
        <v>Xuất sắc</v>
      </c>
      <c r="J49" s="12">
        <v>90</v>
      </c>
      <c r="K49" s="25" t="str">
        <f t="shared" si="1"/>
        <v>Xuất sắc</v>
      </c>
    </row>
    <row r="50" spans="1:11" ht="18.75" customHeight="1" x14ac:dyDescent="0.25">
      <c r="A50" s="16">
        <v>38</v>
      </c>
      <c r="B50" s="23" t="s">
        <v>3393</v>
      </c>
      <c r="C50" s="7" t="s">
        <v>3394</v>
      </c>
      <c r="D50" s="24">
        <v>38366</v>
      </c>
      <c r="E50" s="12">
        <v>91</v>
      </c>
      <c r="F50" s="12">
        <v>91</v>
      </c>
      <c r="G50" s="12">
        <v>91</v>
      </c>
      <c r="H50" s="12">
        <v>91</v>
      </c>
      <c r="I50" s="25" t="str">
        <f t="shared" si="0"/>
        <v>Xuất sắc</v>
      </c>
      <c r="J50" s="12">
        <v>91</v>
      </c>
      <c r="K50" s="25" t="str">
        <f t="shared" si="1"/>
        <v>Xuất sắc</v>
      </c>
    </row>
    <row r="51" spans="1:11" ht="18.75" customHeight="1" x14ac:dyDescent="0.25">
      <c r="A51" s="16">
        <v>39</v>
      </c>
      <c r="B51" s="23" t="s">
        <v>3395</v>
      </c>
      <c r="C51" s="7" t="s">
        <v>3396</v>
      </c>
      <c r="D51" s="24">
        <v>38438</v>
      </c>
      <c r="E51" s="12">
        <v>96</v>
      </c>
      <c r="F51" s="12">
        <v>96</v>
      </c>
      <c r="G51" s="12">
        <v>96</v>
      </c>
      <c r="H51" s="12">
        <v>96</v>
      </c>
      <c r="I51" s="25" t="str">
        <f t="shared" si="0"/>
        <v>Xuất sắc</v>
      </c>
      <c r="J51" s="12">
        <v>96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3397</v>
      </c>
      <c r="C52" s="7" t="s">
        <v>3398</v>
      </c>
      <c r="D52" s="24">
        <v>38354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0"/>
        <v>Tốt</v>
      </c>
      <c r="J52" s="12">
        <v>80</v>
      </c>
      <c r="K52" s="25" t="str">
        <f t="shared" si="1"/>
        <v>Tốt</v>
      </c>
    </row>
    <row r="53" spans="1:11" ht="18.75" customHeight="1" x14ac:dyDescent="0.25">
      <c r="A53" s="16">
        <v>41</v>
      </c>
      <c r="B53" s="23" t="s">
        <v>3399</v>
      </c>
      <c r="C53" s="7" t="s">
        <v>3400</v>
      </c>
      <c r="D53" s="24">
        <v>38409</v>
      </c>
      <c r="E53" s="12">
        <v>100</v>
      </c>
      <c r="F53" s="12">
        <v>100</v>
      </c>
      <c r="G53" s="12">
        <v>100</v>
      </c>
      <c r="H53" s="12">
        <v>100</v>
      </c>
      <c r="I53" s="25" t="str">
        <f t="shared" si="0"/>
        <v>Xuất sắc</v>
      </c>
      <c r="J53" s="12">
        <v>100</v>
      </c>
      <c r="K53" s="25" t="str">
        <f t="shared" si="1"/>
        <v>Xuất sắc</v>
      </c>
    </row>
    <row r="54" spans="1:11" ht="18.75" customHeight="1" x14ac:dyDescent="0.25">
      <c r="A54" s="16">
        <v>42</v>
      </c>
      <c r="B54" s="23" t="s">
        <v>3401</v>
      </c>
      <c r="C54" s="7" t="s">
        <v>3402</v>
      </c>
      <c r="D54" s="24">
        <v>38478</v>
      </c>
      <c r="E54" s="12">
        <v>80</v>
      </c>
      <c r="F54" s="12">
        <v>80</v>
      </c>
      <c r="G54" s="12">
        <v>80</v>
      </c>
      <c r="H54" s="12">
        <v>80</v>
      </c>
      <c r="I54" s="25" t="str">
        <f t="shared" si="0"/>
        <v>Tốt</v>
      </c>
      <c r="J54" s="12">
        <v>80</v>
      </c>
      <c r="K54" s="25" t="str">
        <f t="shared" si="1"/>
        <v>Tốt</v>
      </c>
    </row>
    <row r="55" spans="1:11" ht="18.75" customHeight="1" x14ac:dyDescent="0.25">
      <c r="A55" s="16">
        <v>43</v>
      </c>
      <c r="B55" s="23" t="s">
        <v>3403</v>
      </c>
      <c r="C55" s="7" t="s">
        <v>3404</v>
      </c>
      <c r="D55" s="24">
        <v>38453</v>
      </c>
      <c r="E55" s="12">
        <v>90</v>
      </c>
      <c r="F55" s="12">
        <v>90</v>
      </c>
      <c r="G55" s="12">
        <v>90</v>
      </c>
      <c r="H55" s="12">
        <v>90</v>
      </c>
      <c r="I55" s="25" t="str">
        <f t="shared" si="0"/>
        <v>Xuất sắc</v>
      </c>
      <c r="J55" s="12">
        <v>90</v>
      </c>
      <c r="K55" s="25" t="str">
        <f t="shared" si="1"/>
        <v>Xuất sắc</v>
      </c>
    </row>
    <row r="56" spans="1:11" ht="18.75" customHeight="1" x14ac:dyDescent="0.25">
      <c r="A56" s="16">
        <v>44</v>
      </c>
      <c r="B56" s="23" t="s">
        <v>3405</v>
      </c>
      <c r="C56" s="7" t="s">
        <v>3406</v>
      </c>
      <c r="D56" s="24">
        <v>38543</v>
      </c>
      <c r="E56" s="12">
        <v>85</v>
      </c>
      <c r="F56" s="12">
        <v>85</v>
      </c>
      <c r="G56" s="12">
        <v>85</v>
      </c>
      <c r="H56" s="12">
        <v>85</v>
      </c>
      <c r="I56" s="25" t="str">
        <f t="shared" si="0"/>
        <v>Tốt</v>
      </c>
      <c r="J56" s="12">
        <v>85</v>
      </c>
      <c r="K56" s="25" t="str">
        <f t="shared" si="1"/>
        <v>Tốt</v>
      </c>
    </row>
    <row r="57" spans="1:11" ht="18.75" customHeight="1" x14ac:dyDescent="0.25">
      <c r="A57" s="16">
        <v>45</v>
      </c>
      <c r="B57" s="23" t="s">
        <v>3407</v>
      </c>
      <c r="C57" s="7" t="s">
        <v>3408</v>
      </c>
      <c r="D57" s="24">
        <v>38640</v>
      </c>
      <c r="E57" s="12">
        <v>80</v>
      </c>
      <c r="F57" s="12">
        <v>80</v>
      </c>
      <c r="G57" s="12">
        <v>80</v>
      </c>
      <c r="H57" s="12">
        <v>80</v>
      </c>
      <c r="I57" s="25" t="str">
        <f t="shared" si="0"/>
        <v>Tốt</v>
      </c>
      <c r="J57" s="12">
        <v>80</v>
      </c>
      <c r="K57" s="25" t="str">
        <f t="shared" si="1"/>
        <v>Tốt</v>
      </c>
    </row>
    <row r="58" spans="1:11" ht="18.75" customHeight="1" x14ac:dyDescent="0.25">
      <c r="A58" s="16">
        <v>46</v>
      </c>
      <c r="B58" s="23" t="s">
        <v>3409</v>
      </c>
      <c r="C58" s="7" t="s">
        <v>3410</v>
      </c>
      <c r="D58" s="24">
        <v>38649</v>
      </c>
      <c r="E58" s="12">
        <v>92</v>
      </c>
      <c r="F58" s="12">
        <v>92</v>
      </c>
      <c r="G58" s="12">
        <v>92</v>
      </c>
      <c r="H58" s="12">
        <v>92</v>
      </c>
      <c r="I58" s="25" t="str">
        <f t="shared" si="0"/>
        <v>Xuất sắc</v>
      </c>
      <c r="J58" s="12">
        <v>92</v>
      </c>
      <c r="K58" s="25" t="str">
        <f t="shared" si="1"/>
        <v>Xuất sắc</v>
      </c>
    </row>
    <row r="59" spans="1:11" ht="18.75" customHeight="1" x14ac:dyDescent="0.25">
      <c r="A59" s="16">
        <v>47</v>
      </c>
      <c r="B59" s="23" t="s">
        <v>3411</v>
      </c>
      <c r="C59" s="7" t="s">
        <v>3412</v>
      </c>
      <c r="D59" s="24">
        <v>38613</v>
      </c>
      <c r="E59" s="12">
        <v>80</v>
      </c>
      <c r="F59" s="12">
        <v>80</v>
      </c>
      <c r="G59" s="12">
        <v>80</v>
      </c>
      <c r="H59" s="12">
        <v>80</v>
      </c>
      <c r="I59" s="25" t="str">
        <f t="shared" si="0"/>
        <v>Tốt</v>
      </c>
      <c r="J59" s="12">
        <v>80</v>
      </c>
      <c r="K59" s="25" t="str">
        <f t="shared" si="1"/>
        <v>Tốt</v>
      </c>
    </row>
    <row r="60" spans="1:11" ht="18.75" customHeight="1" x14ac:dyDescent="0.25">
      <c r="A60" s="16">
        <v>48</v>
      </c>
      <c r="B60" s="23" t="s">
        <v>3413</v>
      </c>
      <c r="C60" s="7" t="s">
        <v>3414</v>
      </c>
      <c r="D60" s="24">
        <v>38633</v>
      </c>
      <c r="E60" s="12">
        <v>82</v>
      </c>
      <c r="F60" s="12">
        <v>82</v>
      </c>
      <c r="G60" s="12">
        <v>82</v>
      </c>
      <c r="H60" s="12">
        <v>82</v>
      </c>
      <c r="I60" s="25" t="str">
        <f t="shared" si="0"/>
        <v>Tốt</v>
      </c>
      <c r="J60" s="12">
        <v>82</v>
      </c>
      <c r="K60" s="25" t="str">
        <f t="shared" si="1"/>
        <v>Tốt</v>
      </c>
    </row>
    <row r="61" spans="1:11" ht="18.75" customHeight="1" x14ac:dyDescent="0.25">
      <c r="A61" s="16">
        <v>49</v>
      </c>
      <c r="B61" s="23" t="s">
        <v>3415</v>
      </c>
      <c r="C61" s="7" t="s">
        <v>3416</v>
      </c>
      <c r="D61" s="24">
        <v>38366</v>
      </c>
      <c r="E61" s="12">
        <v>96</v>
      </c>
      <c r="F61" s="12">
        <v>96</v>
      </c>
      <c r="G61" s="12">
        <v>96</v>
      </c>
      <c r="H61" s="12">
        <v>96</v>
      </c>
      <c r="I61" s="25" t="str">
        <f t="shared" si="0"/>
        <v>Xuất sắc</v>
      </c>
      <c r="J61" s="12">
        <v>96</v>
      </c>
      <c r="K61" s="25" t="str">
        <f t="shared" si="1"/>
        <v>Xuất sắc</v>
      </c>
    </row>
    <row r="62" spans="1:11" ht="18.75" customHeight="1" x14ac:dyDescent="0.25">
      <c r="A62" s="16">
        <v>50</v>
      </c>
      <c r="B62" s="23" t="s">
        <v>3417</v>
      </c>
      <c r="C62" s="7" t="s">
        <v>3418</v>
      </c>
      <c r="D62" s="24">
        <v>38608</v>
      </c>
      <c r="E62" s="12">
        <v>80</v>
      </c>
      <c r="F62" s="12">
        <v>80</v>
      </c>
      <c r="G62" s="12">
        <v>80</v>
      </c>
      <c r="H62" s="12">
        <v>80</v>
      </c>
      <c r="I62" s="25" t="str">
        <f t="shared" si="0"/>
        <v>Tốt</v>
      </c>
      <c r="J62" s="12">
        <v>80</v>
      </c>
      <c r="K62" s="25" t="str">
        <f t="shared" si="1"/>
        <v>Tốt</v>
      </c>
    </row>
    <row r="63" spans="1:11" ht="18.75" customHeight="1" x14ac:dyDescent="0.25">
      <c r="A63" s="16">
        <v>51</v>
      </c>
      <c r="B63" s="23" t="s">
        <v>3419</v>
      </c>
      <c r="C63" s="7" t="s">
        <v>3420</v>
      </c>
      <c r="D63" s="24">
        <v>38421</v>
      </c>
      <c r="E63" s="12">
        <v>87</v>
      </c>
      <c r="F63" s="12">
        <v>87</v>
      </c>
      <c r="G63" s="12">
        <v>87</v>
      </c>
      <c r="H63" s="12">
        <v>87</v>
      </c>
      <c r="I63" s="25" t="str">
        <f t="shared" si="0"/>
        <v>Tốt</v>
      </c>
      <c r="J63" s="12">
        <v>87</v>
      </c>
      <c r="K63" s="25" t="str">
        <f t="shared" si="1"/>
        <v>Tốt</v>
      </c>
    </row>
    <row r="64" spans="1:11" ht="18.75" customHeight="1" x14ac:dyDescent="0.25">
      <c r="A64" s="16">
        <v>52</v>
      </c>
      <c r="B64" s="23" t="s">
        <v>3421</v>
      </c>
      <c r="C64" s="7" t="s">
        <v>3422</v>
      </c>
      <c r="D64" s="24">
        <v>38400</v>
      </c>
      <c r="E64" s="12">
        <v>80</v>
      </c>
      <c r="F64" s="12">
        <v>80</v>
      </c>
      <c r="G64" s="12">
        <v>80</v>
      </c>
      <c r="H64" s="12">
        <v>80</v>
      </c>
      <c r="I64" s="25" t="str">
        <f t="shared" si="0"/>
        <v>Tốt</v>
      </c>
      <c r="J64" s="12">
        <v>80</v>
      </c>
      <c r="K64" s="25" t="str">
        <f t="shared" si="1"/>
        <v>Tốt</v>
      </c>
    </row>
    <row r="65" spans="1:11" ht="18.75" customHeight="1" x14ac:dyDescent="0.25">
      <c r="A65" s="16">
        <v>53</v>
      </c>
      <c r="B65" s="23" t="s">
        <v>3423</v>
      </c>
      <c r="C65" s="7" t="s">
        <v>3424</v>
      </c>
      <c r="D65" s="24">
        <v>38430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0"/>
        <v>Xuất sắc</v>
      </c>
      <c r="J65" s="12">
        <v>90</v>
      </c>
      <c r="K65" s="25" t="str">
        <f t="shared" si="1"/>
        <v>Xuất sắc</v>
      </c>
    </row>
    <row r="66" spans="1:11" ht="18.75" customHeight="1" x14ac:dyDescent="0.25">
      <c r="A66" s="16">
        <v>54</v>
      </c>
      <c r="B66" s="23" t="s">
        <v>3425</v>
      </c>
      <c r="C66" s="7" t="s">
        <v>606</v>
      </c>
      <c r="D66" s="24">
        <v>38567</v>
      </c>
      <c r="E66" s="12">
        <v>80</v>
      </c>
      <c r="F66" s="12">
        <v>77</v>
      </c>
      <c r="G66" s="12">
        <v>77</v>
      </c>
      <c r="H66" s="12">
        <v>77</v>
      </c>
      <c r="I66" s="25" t="str">
        <f t="shared" si="0"/>
        <v>Khá</v>
      </c>
      <c r="J66" s="12">
        <v>77</v>
      </c>
      <c r="K66" s="25" t="str">
        <f t="shared" si="1"/>
        <v>Khá</v>
      </c>
    </row>
    <row r="67" spans="1:11" ht="18.75" customHeight="1" x14ac:dyDescent="0.25">
      <c r="A67" s="16">
        <v>55</v>
      </c>
      <c r="B67" s="23" t="s">
        <v>3426</v>
      </c>
      <c r="C67" s="7" t="s">
        <v>3427</v>
      </c>
      <c r="D67" s="24">
        <v>38656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0"/>
        <v>Xuất sắc</v>
      </c>
      <c r="J67" s="12">
        <v>90</v>
      </c>
      <c r="K67" s="25" t="str">
        <f t="shared" si="1"/>
        <v>Xuất sắc</v>
      </c>
    </row>
    <row r="68" spans="1:11" ht="18.75" customHeight="1" x14ac:dyDescent="0.25">
      <c r="A68" s="16">
        <v>56</v>
      </c>
      <c r="B68" s="23" t="s">
        <v>3428</v>
      </c>
      <c r="C68" s="7" t="s">
        <v>3429</v>
      </c>
      <c r="D68" s="24">
        <v>38383</v>
      </c>
      <c r="E68" s="12">
        <v>92</v>
      </c>
      <c r="F68" s="12">
        <v>92</v>
      </c>
      <c r="G68" s="12">
        <v>92</v>
      </c>
      <c r="H68" s="12">
        <v>92</v>
      </c>
      <c r="I68" s="25" t="str">
        <f t="shared" si="0"/>
        <v>Xuất sắc</v>
      </c>
      <c r="J68" s="12">
        <v>92</v>
      </c>
      <c r="K68" s="25" t="str">
        <f t="shared" si="1"/>
        <v>Xuất sắc</v>
      </c>
    </row>
    <row r="69" spans="1:11" ht="18.75" customHeight="1" x14ac:dyDescent="0.25">
      <c r="A69" s="16">
        <v>57</v>
      </c>
      <c r="B69" s="23" t="s">
        <v>3430</v>
      </c>
      <c r="C69" s="7" t="s">
        <v>3431</v>
      </c>
      <c r="D69" s="24">
        <v>38630</v>
      </c>
      <c r="E69" s="12">
        <v>96</v>
      </c>
      <c r="F69" s="12">
        <v>96</v>
      </c>
      <c r="G69" s="12">
        <v>96</v>
      </c>
      <c r="H69" s="12">
        <v>96</v>
      </c>
      <c r="I69" s="25" t="str">
        <f t="shared" si="0"/>
        <v>Xuất sắc</v>
      </c>
      <c r="J69" s="12">
        <v>96</v>
      </c>
      <c r="K69" s="25" t="str">
        <f t="shared" si="1"/>
        <v>Xuất sắc</v>
      </c>
    </row>
    <row r="70" spans="1:11" ht="18.75" customHeight="1" x14ac:dyDescent="0.25">
      <c r="A70" s="16">
        <v>58</v>
      </c>
      <c r="B70" s="23" t="s">
        <v>3432</v>
      </c>
      <c r="C70" s="7" t="s">
        <v>3433</v>
      </c>
      <c r="D70" s="24">
        <v>38563</v>
      </c>
      <c r="E70" s="12">
        <v>80</v>
      </c>
      <c r="F70" s="12">
        <v>80</v>
      </c>
      <c r="G70" s="12">
        <v>80</v>
      </c>
      <c r="H70" s="12">
        <v>80</v>
      </c>
      <c r="I70" s="25" t="str">
        <f t="shared" si="0"/>
        <v>Tốt</v>
      </c>
      <c r="J70" s="12">
        <v>80</v>
      </c>
      <c r="K70" s="25" t="str">
        <f t="shared" si="1"/>
        <v>Tốt</v>
      </c>
    </row>
    <row r="71" spans="1:11" ht="18.75" customHeight="1" x14ac:dyDescent="0.25">
      <c r="A71" s="16">
        <v>59</v>
      </c>
      <c r="B71" s="23" t="s">
        <v>3434</v>
      </c>
      <c r="C71" s="7" t="s">
        <v>3435</v>
      </c>
      <c r="D71" s="24">
        <v>38683</v>
      </c>
      <c r="E71" s="12">
        <v>80</v>
      </c>
      <c r="F71" s="12">
        <v>80</v>
      </c>
      <c r="G71" s="12">
        <v>80</v>
      </c>
      <c r="H71" s="12">
        <v>80</v>
      </c>
      <c r="I71" s="25" t="str">
        <f t="shared" si="0"/>
        <v>Tốt</v>
      </c>
      <c r="J71" s="12">
        <v>80</v>
      </c>
      <c r="K71" s="25" t="str">
        <f t="shared" si="1"/>
        <v>Tốt</v>
      </c>
    </row>
    <row r="72" spans="1:11" ht="18.75" customHeight="1" x14ac:dyDescent="0.25">
      <c r="A72" s="16">
        <v>60</v>
      </c>
      <c r="B72" s="23" t="s">
        <v>3436</v>
      </c>
      <c r="C72" s="7" t="s">
        <v>3437</v>
      </c>
      <c r="D72" s="24">
        <v>38684</v>
      </c>
      <c r="E72" s="12">
        <v>84</v>
      </c>
      <c r="F72" s="12">
        <v>81</v>
      </c>
      <c r="G72" s="12">
        <v>81</v>
      </c>
      <c r="H72" s="12">
        <v>81</v>
      </c>
      <c r="I72" s="25" t="str">
        <f t="shared" si="0"/>
        <v>Tốt</v>
      </c>
      <c r="J72" s="12">
        <v>81</v>
      </c>
      <c r="K72" s="25" t="str">
        <f t="shared" si="1"/>
        <v>Tốt</v>
      </c>
    </row>
    <row r="73" spans="1:11" ht="18.75" customHeight="1" x14ac:dyDescent="0.25">
      <c r="A73" s="16">
        <v>61</v>
      </c>
      <c r="B73" s="23" t="s">
        <v>3438</v>
      </c>
      <c r="C73" s="7" t="s">
        <v>3439</v>
      </c>
      <c r="D73" s="24">
        <v>38621</v>
      </c>
      <c r="E73" s="12">
        <v>88</v>
      </c>
      <c r="F73" s="12">
        <v>88</v>
      </c>
      <c r="G73" s="12">
        <v>88</v>
      </c>
      <c r="H73" s="12">
        <v>88</v>
      </c>
      <c r="I73" s="25" t="str">
        <f t="shared" si="0"/>
        <v>Tốt</v>
      </c>
      <c r="J73" s="12">
        <v>88</v>
      </c>
      <c r="K73" s="25" t="str">
        <f t="shared" si="1"/>
        <v>Tốt</v>
      </c>
    </row>
    <row r="74" spans="1:11" ht="18.75" customHeight="1" x14ac:dyDescent="0.25">
      <c r="A74" s="16">
        <v>62</v>
      </c>
      <c r="B74" s="23" t="s">
        <v>3440</v>
      </c>
      <c r="C74" s="7" t="s">
        <v>3441</v>
      </c>
      <c r="D74" s="24">
        <v>38413</v>
      </c>
      <c r="E74" s="12">
        <v>94</v>
      </c>
      <c r="F74" s="12">
        <v>94</v>
      </c>
      <c r="G74" s="12">
        <v>94</v>
      </c>
      <c r="H74" s="12">
        <v>94</v>
      </c>
      <c r="I74" s="25" t="str">
        <f t="shared" si="0"/>
        <v>Xuất sắc</v>
      </c>
      <c r="J74" s="12">
        <v>94</v>
      </c>
      <c r="K74" s="25" t="str">
        <f t="shared" si="1"/>
        <v>Xuất sắc</v>
      </c>
    </row>
    <row r="75" spans="1:11" ht="18.75" customHeight="1" x14ac:dyDescent="0.25">
      <c r="A75" s="16">
        <v>63</v>
      </c>
      <c r="B75" s="23" t="s">
        <v>3442</v>
      </c>
      <c r="C75" s="7" t="s">
        <v>3443</v>
      </c>
      <c r="D75" s="24">
        <v>38375</v>
      </c>
      <c r="E75" s="12">
        <v>80</v>
      </c>
      <c r="F75" s="12">
        <v>80</v>
      </c>
      <c r="G75" s="12">
        <v>80</v>
      </c>
      <c r="H75" s="12">
        <v>80</v>
      </c>
      <c r="I75" s="25" t="str">
        <f t="shared" si="0"/>
        <v>Tốt</v>
      </c>
      <c r="J75" s="12">
        <v>80</v>
      </c>
      <c r="K75" s="25" t="str">
        <f t="shared" si="1"/>
        <v>Tốt</v>
      </c>
    </row>
    <row r="76" spans="1:11" ht="18.75" customHeight="1" x14ac:dyDescent="0.25">
      <c r="A76" s="16">
        <v>64</v>
      </c>
      <c r="B76" s="23" t="s">
        <v>3444</v>
      </c>
      <c r="C76" s="7" t="s">
        <v>3445</v>
      </c>
      <c r="D76" s="24">
        <v>38659</v>
      </c>
      <c r="E76" s="12">
        <v>90</v>
      </c>
      <c r="F76" s="12">
        <v>90</v>
      </c>
      <c r="G76" s="12">
        <v>90</v>
      </c>
      <c r="H76" s="12">
        <v>90</v>
      </c>
      <c r="I76" s="25" t="str">
        <f t="shared" si="0"/>
        <v>Xuất sắc</v>
      </c>
      <c r="J76" s="12">
        <v>90</v>
      </c>
      <c r="K76" s="25" t="str">
        <f t="shared" si="1"/>
        <v>Xuất sắc</v>
      </c>
    </row>
    <row r="77" spans="1:11" ht="18.75" customHeight="1" x14ac:dyDescent="0.25">
      <c r="A77" s="16">
        <v>65</v>
      </c>
      <c r="B77" s="23" t="s">
        <v>3446</v>
      </c>
      <c r="C77" s="7" t="s">
        <v>3447</v>
      </c>
      <c r="D77" s="24">
        <v>38567</v>
      </c>
      <c r="E77" s="12">
        <v>84</v>
      </c>
      <c r="F77" s="12">
        <v>84</v>
      </c>
      <c r="G77" s="12">
        <v>84</v>
      </c>
      <c r="H77" s="12">
        <v>84</v>
      </c>
      <c r="I77" s="25" t="str">
        <f t="shared" ref="I77:I79" si="2">IF(H77&gt;=90,"Xuất sắc",IF(H77&gt;=80,"Tốt", IF(H77&gt;=65,"Khá",IF(H77&gt;=50,"Trung bình", IF(H77&gt;=35, "Yếu", "Kém")))))</f>
        <v>Tốt</v>
      </c>
      <c r="J77" s="12">
        <v>84</v>
      </c>
      <c r="K77" s="25" t="str">
        <f t="shared" ref="K77:K79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6">
        <v>66</v>
      </c>
      <c r="B78" s="23" t="s">
        <v>3448</v>
      </c>
      <c r="C78" s="7" t="s">
        <v>3449</v>
      </c>
      <c r="D78" s="24">
        <v>38541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2"/>
        <v>Xuất sắc</v>
      </c>
      <c r="J78" s="12">
        <v>90</v>
      </c>
      <c r="K78" s="25" t="str">
        <f t="shared" si="3"/>
        <v>Xuất sắc</v>
      </c>
    </row>
    <row r="79" spans="1:11" ht="18.75" customHeight="1" x14ac:dyDescent="0.25">
      <c r="A79" s="16">
        <v>67</v>
      </c>
      <c r="B79" s="23" t="s">
        <v>3450</v>
      </c>
      <c r="C79" s="7" t="s">
        <v>3451</v>
      </c>
      <c r="D79" s="24">
        <v>38338</v>
      </c>
      <c r="E79" s="12">
        <v>80</v>
      </c>
      <c r="F79" s="12">
        <v>80</v>
      </c>
      <c r="G79" s="12">
        <v>80</v>
      </c>
      <c r="H79" s="12">
        <v>80</v>
      </c>
      <c r="I79" s="25" t="str">
        <f t="shared" si="2"/>
        <v>Tốt</v>
      </c>
      <c r="J79" s="12">
        <v>80</v>
      </c>
      <c r="K79" s="25" t="str">
        <f t="shared" si="3"/>
        <v>Tốt</v>
      </c>
    </row>
    <row r="81" spans="1:3" ht="18.75" customHeight="1" x14ac:dyDescent="0.2">
      <c r="A81" s="52" t="s">
        <v>3452</v>
      </c>
      <c r="B81" s="52"/>
      <c r="C81" s="52"/>
    </row>
  </sheetData>
  <mergeCells count="16">
    <mergeCell ref="A81:C8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79">
    <cfRule type="duplicateValues" dxfId="59" priority="1"/>
    <cfRule type="duplicateValues" dxfId="58" priority="2"/>
    <cfRule type="duplicateValues" dxfId="57" priority="3"/>
    <cfRule type="duplicateValues" dxfId="56" priority="4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3E7-F90A-4274-9FD5-41AA04900F11}">
  <sheetPr codeName="Sheet31"/>
  <dimension ref="A1:K56"/>
  <sheetViews>
    <sheetView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3453</v>
      </c>
      <c r="C13" s="7" t="s">
        <v>3454</v>
      </c>
      <c r="D13" s="24">
        <v>38721</v>
      </c>
      <c r="E13" s="12">
        <v>89</v>
      </c>
      <c r="F13" s="12">
        <v>89</v>
      </c>
      <c r="G13" s="12">
        <v>89</v>
      </c>
      <c r="H13" s="12">
        <v>89</v>
      </c>
      <c r="I13" s="31" t="str">
        <f t="shared" ref="I13:I54" si="0">IF(H13&gt;=90,"Xuất sắc",IF(H13&gt;=80,"Tốt", IF(H13&gt;=65,"Khá",IF(H13&gt;=50,"Trung bình", IF(H13&gt;=35, "Yếu", "Kém")))))</f>
        <v>Tốt</v>
      </c>
      <c r="J13" s="12">
        <v>89</v>
      </c>
      <c r="K13" s="31" t="str">
        <f t="shared" ref="K13:K5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3455</v>
      </c>
      <c r="C14" s="7" t="s">
        <v>3456</v>
      </c>
      <c r="D14" s="24">
        <v>38939</v>
      </c>
      <c r="E14" s="12">
        <v>82</v>
      </c>
      <c r="F14" s="12">
        <v>82</v>
      </c>
      <c r="G14" s="12">
        <v>82</v>
      </c>
      <c r="H14" s="12">
        <v>82</v>
      </c>
      <c r="I14" s="31" t="str">
        <f t="shared" si="0"/>
        <v>Tốt</v>
      </c>
      <c r="J14" s="12">
        <v>82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3457</v>
      </c>
      <c r="C15" s="7" t="s">
        <v>430</v>
      </c>
      <c r="D15" s="24">
        <v>38879</v>
      </c>
      <c r="E15" s="12">
        <v>90</v>
      </c>
      <c r="F15" s="12">
        <v>90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3458</v>
      </c>
      <c r="C16" s="7" t="s">
        <v>3459</v>
      </c>
      <c r="D16" s="24">
        <v>38835</v>
      </c>
      <c r="E16" s="12">
        <v>90</v>
      </c>
      <c r="F16" s="12">
        <v>90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3460</v>
      </c>
      <c r="C17" s="7" t="s">
        <v>3333</v>
      </c>
      <c r="D17" s="24">
        <v>38980</v>
      </c>
      <c r="E17" s="12">
        <v>70</v>
      </c>
      <c r="F17" s="12">
        <v>80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3461</v>
      </c>
      <c r="C18" s="7" t="s">
        <v>3462</v>
      </c>
      <c r="D18" s="24">
        <v>38802</v>
      </c>
      <c r="E18" s="12">
        <v>70</v>
      </c>
      <c r="F18" s="12">
        <v>75</v>
      </c>
      <c r="G18" s="12">
        <v>75</v>
      </c>
      <c r="H18" s="12">
        <v>75</v>
      </c>
      <c r="I18" s="31" t="str">
        <f t="shared" si="0"/>
        <v>Khá</v>
      </c>
      <c r="J18" s="12">
        <v>75</v>
      </c>
      <c r="K18" s="31" t="str">
        <f t="shared" si="1"/>
        <v>Khá</v>
      </c>
    </row>
    <row r="19" spans="1:11" ht="18.75" customHeight="1" x14ac:dyDescent="0.25">
      <c r="A19" s="16">
        <v>7</v>
      </c>
      <c r="B19" s="23" t="s">
        <v>3463</v>
      </c>
      <c r="C19" s="7" t="s">
        <v>3464</v>
      </c>
      <c r="D19" s="24">
        <v>38911</v>
      </c>
      <c r="E19" s="12">
        <v>70</v>
      </c>
      <c r="F19" s="12">
        <v>80</v>
      </c>
      <c r="G19" s="12">
        <v>80</v>
      </c>
      <c r="H19" s="12">
        <v>80</v>
      </c>
      <c r="I19" s="31" t="str">
        <f t="shared" si="0"/>
        <v>Tốt</v>
      </c>
      <c r="J19" s="12">
        <v>80</v>
      </c>
      <c r="K19" s="31" t="str">
        <f t="shared" si="1"/>
        <v>Tốt</v>
      </c>
    </row>
    <row r="20" spans="1:11" ht="18.75" customHeight="1" x14ac:dyDescent="0.25">
      <c r="A20" s="16">
        <v>8</v>
      </c>
      <c r="B20" s="23" t="s">
        <v>3465</v>
      </c>
      <c r="C20" s="7" t="s">
        <v>3466</v>
      </c>
      <c r="D20" s="24">
        <v>39026</v>
      </c>
      <c r="E20" s="12">
        <v>70</v>
      </c>
      <c r="F20" s="12">
        <v>80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3467</v>
      </c>
      <c r="C21" s="7" t="s">
        <v>821</v>
      </c>
      <c r="D21" s="24">
        <v>39029</v>
      </c>
      <c r="E21" s="12">
        <v>91</v>
      </c>
      <c r="F21" s="12">
        <v>91</v>
      </c>
      <c r="G21" s="12">
        <v>91</v>
      </c>
      <c r="H21" s="12">
        <v>91</v>
      </c>
      <c r="I21" s="31" t="str">
        <f t="shared" si="0"/>
        <v>Xuất sắc</v>
      </c>
      <c r="J21" s="12">
        <v>91</v>
      </c>
      <c r="K21" s="31" t="str">
        <f t="shared" si="1"/>
        <v>Xuất sắc</v>
      </c>
    </row>
    <row r="22" spans="1:11" ht="18.75" customHeight="1" x14ac:dyDescent="0.25">
      <c r="A22" s="16">
        <v>10</v>
      </c>
      <c r="B22" s="23" t="s">
        <v>3468</v>
      </c>
      <c r="C22" s="7" t="s">
        <v>3469</v>
      </c>
      <c r="D22" s="24">
        <v>39038</v>
      </c>
      <c r="E22" s="12">
        <v>67</v>
      </c>
      <c r="F22" s="12">
        <v>67</v>
      </c>
      <c r="G22" s="12">
        <v>67</v>
      </c>
      <c r="H22" s="12">
        <v>67</v>
      </c>
      <c r="I22" s="31" t="str">
        <f t="shared" si="0"/>
        <v>Khá</v>
      </c>
      <c r="J22" s="12">
        <v>67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3470</v>
      </c>
      <c r="C23" s="7" t="s">
        <v>3042</v>
      </c>
      <c r="D23" s="24">
        <v>39073</v>
      </c>
      <c r="E23" s="12">
        <v>92</v>
      </c>
      <c r="F23" s="12">
        <v>92</v>
      </c>
      <c r="G23" s="12">
        <v>92</v>
      </c>
      <c r="H23" s="12">
        <v>92</v>
      </c>
      <c r="I23" s="31" t="str">
        <f t="shared" si="0"/>
        <v>Xuất sắc</v>
      </c>
      <c r="J23" s="12">
        <v>92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3471</v>
      </c>
      <c r="C24" s="7" t="s">
        <v>3472</v>
      </c>
      <c r="D24" s="24">
        <v>38745</v>
      </c>
      <c r="E24" s="12">
        <v>82</v>
      </c>
      <c r="F24" s="12">
        <v>82</v>
      </c>
      <c r="G24" s="12">
        <v>82</v>
      </c>
      <c r="H24" s="12">
        <v>82</v>
      </c>
      <c r="I24" s="31" t="str">
        <f t="shared" si="0"/>
        <v>Tốt</v>
      </c>
      <c r="J24" s="12">
        <v>82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3473</v>
      </c>
      <c r="C25" s="7" t="s">
        <v>3474</v>
      </c>
      <c r="D25" s="24">
        <v>39069</v>
      </c>
      <c r="E25" s="12">
        <v>80</v>
      </c>
      <c r="F25" s="12">
        <v>80</v>
      </c>
      <c r="G25" s="12">
        <v>80</v>
      </c>
      <c r="H25" s="12">
        <v>80</v>
      </c>
      <c r="I25" s="31" t="str">
        <f t="shared" si="0"/>
        <v>Tốt</v>
      </c>
      <c r="J25" s="12">
        <v>80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3475</v>
      </c>
      <c r="C26" s="7" t="s">
        <v>3476</v>
      </c>
      <c r="D26" s="24">
        <v>38825</v>
      </c>
      <c r="E26" s="12">
        <v>90</v>
      </c>
      <c r="F26" s="12">
        <v>90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3477</v>
      </c>
      <c r="C27" s="7" t="s">
        <v>3478</v>
      </c>
      <c r="D27" s="24">
        <v>38965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3479</v>
      </c>
      <c r="C28" s="7" t="s">
        <v>3480</v>
      </c>
      <c r="D28" s="24">
        <v>39048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3481</v>
      </c>
      <c r="C29" s="7" t="s">
        <v>1069</v>
      </c>
      <c r="D29" s="24">
        <v>38836</v>
      </c>
      <c r="E29" s="12">
        <v>80</v>
      </c>
      <c r="F29" s="12">
        <v>90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3482</v>
      </c>
      <c r="C30" s="7" t="s">
        <v>3362</v>
      </c>
      <c r="D30" s="24">
        <v>38753</v>
      </c>
      <c r="E30" s="12">
        <v>70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3483</v>
      </c>
      <c r="C31" s="7" t="s">
        <v>3484</v>
      </c>
      <c r="D31" s="24">
        <v>38791</v>
      </c>
      <c r="E31" s="12">
        <v>70</v>
      </c>
      <c r="F31" s="12">
        <v>85</v>
      </c>
      <c r="G31" s="12">
        <v>85</v>
      </c>
      <c r="H31" s="12">
        <v>85</v>
      </c>
      <c r="I31" s="31" t="str">
        <f t="shared" si="0"/>
        <v>Tốt</v>
      </c>
      <c r="J31" s="12">
        <v>85</v>
      </c>
      <c r="K31" s="31" t="str">
        <f t="shared" si="1"/>
        <v>Tốt</v>
      </c>
    </row>
    <row r="32" spans="1:11" ht="18.75" customHeight="1" x14ac:dyDescent="0.25">
      <c r="A32" s="16">
        <v>20</v>
      </c>
      <c r="B32" s="23" t="s">
        <v>3485</v>
      </c>
      <c r="C32" s="7" t="s">
        <v>3486</v>
      </c>
      <c r="D32" s="24">
        <v>38881</v>
      </c>
      <c r="E32" s="12">
        <v>75</v>
      </c>
      <c r="F32" s="12">
        <v>85</v>
      </c>
      <c r="G32" s="12">
        <v>85</v>
      </c>
      <c r="H32" s="12">
        <v>85</v>
      </c>
      <c r="I32" s="31" t="str">
        <f t="shared" si="0"/>
        <v>Tốt</v>
      </c>
      <c r="J32" s="12">
        <v>85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3487</v>
      </c>
      <c r="C33" s="7" t="s">
        <v>3488</v>
      </c>
      <c r="D33" s="24">
        <v>38727</v>
      </c>
      <c r="E33" s="12">
        <v>70</v>
      </c>
      <c r="F33" s="12">
        <v>77</v>
      </c>
      <c r="G33" s="12">
        <v>77</v>
      </c>
      <c r="H33" s="12">
        <v>77</v>
      </c>
      <c r="I33" s="31" t="str">
        <f t="shared" si="0"/>
        <v>Khá</v>
      </c>
      <c r="J33" s="12">
        <v>77</v>
      </c>
      <c r="K33" s="31" t="str">
        <f t="shared" si="1"/>
        <v>Khá</v>
      </c>
    </row>
    <row r="34" spans="1:11" ht="18.75" customHeight="1" x14ac:dyDescent="0.25">
      <c r="A34" s="16">
        <v>22</v>
      </c>
      <c r="B34" s="23" t="s">
        <v>3489</v>
      </c>
      <c r="C34" s="7" t="s">
        <v>235</v>
      </c>
      <c r="D34" s="24">
        <v>38825</v>
      </c>
      <c r="E34" s="12">
        <v>85</v>
      </c>
      <c r="F34" s="12">
        <v>85</v>
      </c>
      <c r="G34" s="12">
        <v>85</v>
      </c>
      <c r="H34" s="12">
        <v>85</v>
      </c>
      <c r="I34" s="31" t="str">
        <f t="shared" si="0"/>
        <v>Tốt</v>
      </c>
      <c r="J34" s="12">
        <v>85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3490</v>
      </c>
      <c r="C35" s="7" t="s">
        <v>3491</v>
      </c>
      <c r="D35" s="24">
        <v>39029</v>
      </c>
      <c r="E35" s="12">
        <v>89</v>
      </c>
      <c r="F35" s="12">
        <v>89</v>
      </c>
      <c r="G35" s="12">
        <v>89</v>
      </c>
      <c r="H35" s="12">
        <v>89</v>
      </c>
      <c r="I35" s="31" t="str">
        <f t="shared" si="0"/>
        <v>Tốt</v>
      </c>
      <c r="J35" s="12">
        <v>89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3492</v>
      </c>
      <c r="C36" s="7" t="s">
        <v>3493</v>
      </c>
      <c r="D36" s="24">
        <v>38782</v>
      </c>
      <c r="E36" s="12">
        <v>90</v>
      </c>
      <c r="F36" s="12">
        <v>90</v>
      </c>
      <c r="G36" s="12">
        <v>90</v>
      </c>
      <c r="H36" s="12">
        <v>90</v>
      </c>
      <c r="I36" s="31" t="str">
        <f t="shared" si="0"/>
        <v>Xuất sắc</v>
      </c>
      <c r="J36" s="12">
        <v>90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3494</v>
      </c>
      <c r="C37" s="7" t="s">
        <v>3495</v>
      </c>
      <c r="D37" s="24">
        <v>38763</v>
      </c>
      <c r="E37" s="12">
        <v>77</v>
      </c>
      <c r="F37" s="12">
        <v>87</v>
      </c>
      <c r="G37" s="12">
        <v>87</v>
      </c>
      <c r="H37" s="12">
        <v>87</v>
      </c>
      <c r="I37" s="31" t="str">
        <f t="shared" si="0"/>
        <v>Tốt</v>
      </c>
      <c r="J37" s="12">
        <v>87</v>
      </c>
      <c r="K37" s="31" t="str">
        <f t="shared" si="1"/>
        <v>Tốt</v>
      </c>
    </row>
    <row r="38" spans="1:11" ht="18.75" customHeight="1" x14ac:dyDescent="0.25">
      <c r="A38" s="16">
        <v>26</v>
      </c>
      <c r="B38" s="23" t="s">
        <v>3496</v>
      </c>
      <c r="C38" s="7" t="s">
        <v>3497</v>
      </c>
      <c r="D38" s="24">
        <v>38801</v>
      </c>
      <c r="E38" s="12">
        <v>87</v>
      </c>
      <c r="F38" s="12">
        <v>87</v>
      </c>
      <c r="G38" s="12">
        <v>87</v>
      </c>
      <c r="H38" s="12">
        <v>87</v>
      </c>
      <c r="I38" s="31" t="str">
        <f t="shared" si="0"/>
        <v>Tốt</v>
      </c>
      <c r="J38" s="12">
        <v>87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3498</v>
      </c>
      <c r="C39" s="7" t="s">
        <v>3499</v>
      </c>
      <c r="D39" s="24">
        <v>38729</v>
      </c>
      <c r="E39" s="12">
        <v>90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3500</v>
      </c>
      <c r="C40" s="7" t="s">
        <v>3501</v>
      </c>
      <c r="D40" s="24">
        <v>39035</v>
      </c>
      <c r="E40" s="12">
        <v>70</v>
      </c>
      <c r="F40" s="12">
        <v>80</v>
      </c>
      <c r="G40" s="12">
        <v>80</v>
      </c>
      <c r="H40" s="12">
        <v>80</v>
      </c>
      <c r="I40" s="31" t="str">
        <f t="shared" si="0"/>
        <v>Tốt</v>
      </c>
      <c r="J40" s="12">
        <v>80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3502</v>
      </c>
      <c r="C41" s="7" t="s">
        <v>3503</v>
      </c>
      <c r="D41" s="24">
        <v>39036</v>
      </c>
      <c r="E41" s="12">
        <v>80</v>
      </c>
      <c r="F41" s="12">
        <v>90</v>
      </c>
      <c r="G41" s="12">
        <v>90</v>
      </c>
      <c r="H41" s="12">
        <v>90</v>
      </c>
      <c r="I41" s="31" t="str">
        <f t="shared" si="0"/>
        <v>Xuất sắc</v>
      </c>
      <c r="J41" s="12">
        <v>90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3504</v>
      </c>
      <c r="C42" s="7" t="s">
        <v>3505</v>
      </c>
      <c r="D42" s="24">
        <v>38989</v>
      </c>
      <c r="E42" s="12">
        <v>85</v>
      </c>
      <c r="F42" s="12">
        <v>85</v>
      </c>
      <c r="G42" s="12">
        <v>85</v>
      </c>
      <c r="H42" s="12">
        <v>85</v>
      </c>
      <c r="I42" s="31" t="str">
        <f t="shared" si="0"/>
        <v>Tốt</v>
      </c>
      <c r="J42" s="12">
        <v>85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3506</v>
      </c>
      <c r="C43" s="7" t="s">
        <v>3507</v>
      </c>
      <c r="D43" s="24">
        <v>38977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3508</v>
      </c>
      <c r="C44" s="7" t="s">
        <v>3509</v>
      </c>
      <c r="D44" s="24">
        <v>38778</v>
      </c>
      <c r="E44" s="12">
        <v>75</v>
      </c>
      <c r="F44" s="12">
        <v>85</v>
      </c>
      <c r="G44" s="12">
        <v>85</v>
      </c>
      <c r="H44" s="12">
        <v>85</v>
      </c>
      <c r="I44" s="31" t="str">
        <f t="shared" si="0"/>
        <v>Tốt</v>
      </c>
      <c r="J44" s="12">
        <v>85</v>
      </c>
      <c r="K44" s="31" t="str">
        <f t="shared" si="1"/>
        <v>Tốt</v>
      </c>
    </row>
    <row r="45" spans="1:11" ht="18.75" customHeight="1" x14ac:dyDescent="0.25">
      <c r="A45" s="16">
        <v>33</v>
      </c>
      <c r="B45" s="23" t="s">
        <v>3510</v>
      </c>
      <c r="C45" s="7" t="s">
        <v>481</v>
      </c>
      <c r="D45" s="24">
        <v>38970</v>
      </c>
      <c r="E45" s="12">
        <v>89</v>
      </c>
      <c r="F45" s="12">
        <v>87</v>
      </c>
      <c r="G45" s="12">
        <v>87</v>
      </c>
      <c r="H45" s="12">
        <v>87</v>
      </c>
      <c r="I45" s="31" t="str">
        <f t="shared" si="0"/>
        <v>Tốt</v>
      </c>
      <c r="J45" s="12">
        <v>87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3511</v>
      </c>
      <c r="C46" s="7" t="s">
        <v>3512</v>
      </c>
      <c r="D46" s="24">
        <v>38728</v>
      </c>
      <c r="E46" s="12">
        <v>85</v>
      </c>
      <c r="F46" s="12">
        <v>85</v>
      </c>
      <c r="G46" s="12">
        <v>85</v>
      </c>
      <c r="H46" s="12">
        <v>85</v>
      </c>
      <c r="I46" s="31" t="str">
        <f t="shared" si="0"/>
        <v>Tốt</v>
      </c>
      <c r="J46" s="12">
        <v>85</v>
      </c>
      <c r="K46" s="31" t="str">
        <f t="shared" si="1"/>
        <v>Tốt</v>
      </c>
    </row>
    <row r="47" spans="1:11" ht="18.75" customHeight="1" x14ac:dyDescent="0.25">
      <c r="A47" s="16">
        <v>35</v>
      </c>
      <c r="B47" s="23" t="s">
        <v>3513</v>
      </c>
      <c r="C47" s="7" t="s">
        <v>3514</v>
      </c>
      <c r="D47" s="24">
        <v>38732</v>
      </c>
      <c r="E47" s="12">
        <v>80</v>
      </c>
      <c r="F47" s="12">
        <v>82</v>
      </c>
      <c r="G47" s="12">
        <v>82</v>
      </c>
      <c r="H47" s="12">
        <v>82</v>
      </c>
      <c r="I47" s="31" t="str">
        <f t="shared" si="0"/>
        <v>Tốt</v>
      </c>
      <c r="J47" s="12">
        <v>82</v>
      </c>
      <c r="K47" s="31" t="str">
        <f t="shared" si="1"/>
        <v>Tốt</v>
      </c>
    </row>
    <row r="48" spans="1:11" ht="18.75" customHeight="1" x14ac:dyDescent="0.25">
      <c r="A48" s="16">
        <v>36</v>
      </c>
      <c r="B48" s="23" t="s">
        <v>3515</v>
      </c>
      <c r="C48" s="7" t="s">
        <v>953</v>
      </c>
      <c r="D48" s="24">
        <v>38856</v>
      </c>
      <c r="E48" s="12">
        <v>75</v>
      </c>
      <c r="F48" s="12">
        <v>85</v>
      </c>
      <c r="G48" s="12">
        <v>85</v>
      </c>
      <c r="H48" s="12">
        <v>85</v>
      </c>
      <c r="I48" s="31" t="str">
        <f t="shared" si="0"/>
        <v>Tốt</v>
      </c>
      <c r="J48" s="12">
        <v>85</v>
      </c>
      <c r="K48" s="31" t="str">
        <f t="shared" si="1"/>
        <v>Tốt</v>
      </c>
    </row>
    <row r="49" spans="1:11" ht="18.75" customHeight="1" x14ac:dyDescent="0.25">
      <c r="A49" s="16">
        <v>37</v>
      </c>
      <c r="B49" s="23" t="s">
        <v>3516</v>
      </c>
      <c r="C49" s="7" t="s">
        <v>3517</v>
      </c>
      <c r="D49" s="24">
        <v>38738</v>
      </c>
      <c r="E49" s="12">
        <v>76</v>
      </c>
      <c r="F49" s="12">
        <v>82</v>
      </c>
      <c r="G49" s="12">
        <v>82</v>
      </c>
      <c r="H49" s="12">
        <v>82</v>
      </c>
      <c r="I49" s="31" t="str">
        <f t="shared" si="0"/>
        <v>Tốt</v>
      </c>
      <c r="J49" s="12">
        <v>82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3518</v>
      </c>
      <c r="C50" s="7" t="s">
        <v>3519</v>
      </c>
      <c r="D50" s="24">
        <v>38727</v>
      </c>
      <c r="E50" s="12">
        <v>82</v>
      </c>
      <c r="F50" s="12">
        <v>82</v>
      </c>
      <c r="G50" s="12">
        <v>82</v>
      </c>
      <c r="H50" s="12">
        <v>82</v>
      </c>
      <c r="I50" s="31" t="str">
        <f t="shared" si="0"/>
        <v>Tốt</v>
      </c>
      <c r="J50" s="12">
        <v>82</v>
      </c>
      <c r="K50" s="31" t="str">
        <f t="shared" si="1"/>
        <v>Tốt</v>
      </c>
    </row>
    <row r="51" spans="1:11" ht="18.75" customHeight="1" x14ac:dyDescent="0.25">
      <c r="A51" s="16">
        <v>39</v>
      </c>
      <c r="B51" s="23" t="s">
        <v>3520</v>
      </c>
      <c r="C51" s="7" t="s">
        <v>3521</v>
      </c>
      <c r="D51" s="24">
        <v>39062</v>
      </c>
      <c r="E51" s="12">
        <v>70</v>
      </c>
      <c r="F51" s="12">
        <v>80</v>
      </c>
      <c r="G51" s="12">
        <v>80</v>
      </c>
      <c r="H51" s="12">
        <v>80</v>
      </c>
      <c r="I51" s="31" t="str">
        <f t="shared" si="0"/>
        <v>Tốt</v>
      </c>
      <c r="J51" s="12">
        <v>80</v>
      </c>
      <c r="K51" s="31" t="str">
        <f t="shared" si="1"/>
        <v>Tốt</v>
      </c>
    </row>
    <row r="52" spans="1:11" ht="18.75" customHeight="1" x14ac:dyDescent="0.25">
      <c r="A52" s="16">
        <v>40</v>
      </c>
      <c r="B52" s="23" t="s">
        <v>3522</v>
      </c>
      <c r="C52" s="7" t="s">
        <v>3523</v>
      </c>
      <c r="D52" s="24">
        <v>38826</v>
      </c>
      <c r="E52" s="12">
        <v>82</v>
      </c>
      <c r="F52" s="12">
        <v>82</v>
      </c>
      <c r="G52" s="12">
        <v>82</v>
      </c>
      <c r="H52" s="12">
        <v>82</v>
      </c>
      <c r="I52" s="31" t="str">
        <f t="shared" si="0"/>
        <v>Tốt</v>
      </c>
      <c r="J52" s="12">
        <v>82</v>
      </c>
      <c r="K52" s="31" t="str">
        <f t="shared" si="1"/>
        <v>Tốt</v>
      </c>
    </row>
    <row r="53" spans="1:11" ht="18.75" customHeight="1" x14ac:dyDescent="0.25">
      <c r="A53" s="16">
        <v>41</v>
      </c>
      <c r="B53" s="23" t="s">
        <v>3524</v>
      </c>
      <c r="C53" s="7" t="s">
        <v>3212</v>
      </c>
      <c r="D53" s="24">
        <v>38902</v>
      </c>
      <c r="E53" s="12">
        <v>90</v>
      </c>
      <c r="F53" s="12">
        <v>90</v>
      </c>
      <c r="G53" s="12">
        <v>90</v>
      </c>
      <c r="H53" s="12">
        <v>90</v>
      </c>
      <c r="I53" s="31" t="str">
        <f t="shared" si="0"/>
        <v>Xuất sắc</v>
      </c>
      <c r="J53" s="12">
        <v>90</v>
      </c>
      <c r="K53" s="31" t="str">
        <f t="shared" si="1"/>
        <v>Xuất sắc</v>
      </c>
    </row>
    <row r="54" spans="1:11" ht="18.75" customHeight="1" x14ac:dyDescent="0.25">
      <c r="A54" s="16">
        <v>42</v>
      </c>
      <c r="B54" s="23" t="s">
        <v>3525</v>
      </c>
      <c r="C54" s="7" t="s">
        <v>3526</v>
      </c>
      <c r="D54" s="24">
        <v>38810</v>
      </c>
      <c r="E54" s="12">
        <v>67</v>
      </c>
      <c r="F54" s="12">
        <v>77</v>
      </c>
      <c r="G54" s="12">
        <v>77</v>
      </c>
      <c r="H54" s="12">
        <v>77</v>
      </c>
      <c r="I54" s="31" t="str">
        <f t="shared" si="0"/>
        <v>Khá</v>
      </c>
      <c r="J54" s="12">
        <v>77</v>
      </c>
      <c r="K54" s="31" t="str">
        <f t="shared" si="1"/>
        <v>Khá</v>
      </c>
    </row>
    <row r="56" spans="1:11" ht="18.75" customHeight="1" x14ac:dyDescent="0.2">
      <c r="A56" s="52" t="s">
        <v>3527</v>
      </c>
      <c r="B56" s="52"/>
      <c r="C56" s="52"/>
    </row>
  </sheetData>
  <mergeCells count="16"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4">
    <cfRule type="duplicateValues" dxfId="55" priority="1"/>
    <cfRule type="duplicateValues" dxfId="54" priority="2"/>
    <cfRule type="duplicateValues" dxfId="53" priority="3"/>
    <cfRule type="duplicateValues" dxfId="52" priority="4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C83A-84D5-475B-9F20-193EB044B647}">
  <sheetPr codeName="Sheet32"/>
  <dimension ref="A1:K56"/>
  <sheetViews>
    <sheetView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3528</v>
      </c>
      <c r="C13" s="7" t="s">
        <v>229</v>
      </c>
      <c r="D13" s="24">
        <v>38884</v>
      </c>
      <c r="E13" s="12">
        <v>85</v>
      </c>
      <c r="F13" s="12">
        <v>85</v>
      </c>
      <c r="G13" s="12">
        <v>85</v>
      </c>
      <c r="H13" s="12">
        <v>85</v>
      </c>
      <c r="I13" s="31" t="str">
        <f t="shared" ref="I13:I54" si="0">IF(H13&gt;=90,"Xuất sắc",IF(H13&gt;=80,"Tốt", IF(H13&gt;=65,"Khá",IF(H13&gt;=50,"Trung bình", IF(H13&gt;=35, "Yếu", "Kém")))))</f>
        <v>Tốt</v>
      </c>
      <c r="J13" s="12">
        <v>85</v>
      </c>
      <c r="K13" s="31" t="str">
        <f t="shared" ref="K13:K5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3529</v>
      </c>
      <c r="C14" s="7" t="s">
        <v>1562</v>
      </c>
      <c r="D14" s="24">
        <v>38824</v>
      </c>
      <c r="E14" s="12">
        <v>80</v>
      </c>
      <c r="F14" s="12">
        <v>80</v>
      </c>
      <c r="G14" s="12">
        <v>80</v>
      </c>
      <c r="H14" s="12">
        <v>80</v>
      </c>
      <c r="I14" s="31" t="str">
        <f t="shared" si="0"/>
        <v>Tốt</v>
      </c>
      <c r="J14" s="12">
        <v>80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3530</v>
      </c>
      <c r="C15" s="7" t="s">
        <v>3531</v>
      </c>
      <c r="D15" s="24">
        <v>39052</v>
      </c>
      <c r="E15" s="12">
        <v>92</v>
      </c>
      <c r="F15" s="12">
        <v>92</v>
      </c>
      <c r="G15" s="12">
        <v>92</v>
      </c>
      <c r="H15" s="12">
        <v>92</v>
      </c>
      <c r="I15" s="31" t="str">
        <f t="shared" si="0"/>
        <v>Xuất sắc</v>
      </c>
      <c r="J15" s="12">
        <v>92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3532</v>
      </c>
      <c r="C16" s="7" t="s">
        <v>930</v>
      </c>
      <c r="D16" s="24">
        <v>38967</v>
      </c>
      <c r="E16" s="12">
        <v>85</v>
      </c>
      <c r="F16" s="12">
        <v>85</v>
      </c>
      <c r="G16" s="12">
        <v>85</v>
      </c>
      <c r="H16" s="12">
        <v>85</v>
      </c>
      <c r="I16" s="31" t="str">
        <f t="shared" si="0"/>
        <v>Tốt</v>
      </c>
      <c r="J16" s="12">
        <v>85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3533</v>
      </c>
      <c r="C17" s="7" t="s">
        <v>2400</v>
      </c>
      <c r="D17" s="24">
        <v>38923</v>
      </c>
      <c r="E17" s="12">
        <v>85</v>
      </c>
      <c r="F17" s="12">
        <v>85</v>
      </c>
      <c r="G17" s="12">
        <v>85</v>
      </c>
      <c r="H17" s="12">
        <v>85</v>
      </c>
      <c r="I17" s="31" t="str">
        <f t="shared" si="0"/>
        <v>Tốt</v>
      </c>
      <c r="J17" s="12">
        <v>85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3534</v>
      </c>
      <c r="C18" s="7" t="s">
        <v>3535</v>
      </c>
      <c r="D18" s="24">
        <v>38913</v>
      </c>
      <c r="E18" s="12">
        <v>90</v>
      </c>
      <c r="F18" s="12">
        <v>90</v>
      </c>
      <c r="G18" s="12">
        <v>90</v>
      </c>
      <c r="H18" s="12">
        <v>90</v>
      </c>
      <c r="I18" s="31" t="str">
        <f t="shared" si="0"/>
        <v>Xuất sắc</v>
      </c>
      <c r="J18" s="12">
        <v>90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3536</v>
      </c>
      <c r="C19" s="7" t="s">
        <v>821</v>
      </c>
      <c r="D19" s="24">
        <v>38989</v>
      </c>
      <c r="E19" s="12">
        <v>80</v>
      </c>
      <c r="F19" s="12">
        <v>90</v>
      </c>
      <c r="G19" s="12">
        <v>90</v>
      </c>
      <c r="H19" s="12">
        <v>90</v>
      </c>
      <c r="I19" s="31" t="str">
        <f t="shared" si="0"/>
        <v>Xuất sắc</v>
      </c>
      <c r="J19" s="12">
        <v>90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3537</v>
      </c>
      <c r="C20" s="7" t="s">
        <v>3538</v>
      </c>
      <c r="D20" s="24">
        <v>39000</v>
      </c>
      <c r="E20" s="12">
        <v>85</v>
      </c>
      <c r="F20" s="12">
        <v>85</v>
      </c>
      <c r="G20" s="12">
        <v>85</v>
      </c>
      <c r="H20" s="12">
        <v>85</v>
      </c>
      <c r="I20" s="31" t="str">
        <f t="shared" si="0"/>
        <v>Tốt</v>
      </c>
      <c r="J20" s="12">
        <v>85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3539</v>
      </c>
      <c r="C21" s="7" t="s">
        <v>3540</v>
      </c>
      <c r="D21" s="24">
        <v>39068</v>
      </c>
      <c r="E21" s="12">
        <v>80</v>
      </c>
      <c r="F21" s="12">
        <v>80</v>
      </c>
      <c r="G21" s="12">
        <v>80</v>
      </c>
      <c r="H21" s="12">
        <v>80</v>
      </c>
      <c r="I21" s="31" t="str">
        <f t="shared" si="0"/>
        <v>Tốt</v>
      </c>
      <c r="J21" s="12">
        <v>80</v>
      </c>
      <c r="K21" s="31" t="str">
        <f t="shared" si="1"/>
        <v>Tốt</v>
      </c>
    </row>
    <row r="22" spans="1:11" ht="18.75" customHeight="1" x14ac:dyDescent="0.25">
      <c r="A22" s="16">
        <v>10</v>
      </c>
      <c r="B22" s="23" t="s">
        <v>3541</v>
      </c>
      <c r="C22" s="7" t="s">
        <v>3542</v>
      </c>
      <c r="D22" s="24">
        <v>38975</v>
      </c>
      <c r="E22" s="12">
        <v>90</v>
      </c>
      <c r="F22" s="12">
        <v>90</v>
      </c>
      <c r="G22" s="12">
        <v>90</v>
      </c>
      <c r="H22" s="12">
        <v>90</v>
      </c>
      <c r="I22" s="31" t="str">
        <f t="shared" si="0"/>
        <v>Xuất sắc</v>
      </c>
      <c r="J22" s="12">
        <v>90</v>
      </c>
      <c r="K22" s="31" t="str">
        <f t="shared" si="1"/>
        <v>Xuất sắc</v>
      </c>
    </row>
    <row r="23" spans="1:11" ht="18.75" customHeight="1" x14ac:dyDescent="0.25">
      <c r="A23" s="16">
        <v>11</v>
      </c>
      <c r="B23" s="23" t="s">
        <v>3543</v>
      </c>
      <c r="C23" s="7" t="s">
        <v>3544</v>
      </c>
      <c r="D23" s="24">
        <v>38779</v>
      </c>
      <c r="E23" s="12">
        <v>85</v>
      </c>
      <c r="F23" s="12">
        <v>85</v>
      </c>
      <c r="G23" s="12">
        <v>85</v>
      </c>
      <c r="H23" s="12">
        <v>85</v>
      </c>
      <c r="I23" s="31" t="str">
        <f t="shared" si="0"/>
        <v>Tốt</v>
      </c>
      <c r="J23" s="12">
        <v>85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3545</v>
      </c>
      <c r="C24" s="7" t="s">
        <v>3546</v>
      </c>
      <c r="D24" s="24">
        <v>38813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3547</v>
      </c>
      <c r="C25" s="7" t="s">
        <v>3548</v>
      </c>
      <c r="D25" s="24">
        <v>38846</v>
      </c>
      <c r="E25" s="12">
        <v>82</v>
      </c>
      <c r="F25" s="12">
        <v>82</v>
      </c>
      <c r="G25" s="12">
        <v>82</v>
      </c>
      <c r="H25" s="12">
        <v>82</v>
      </c>
      <c r="I25" s="31" t="str">
        <f t="shared" si="0"/>
        <v>Tốt</v>
      </c>
      <c r="J25" s="12">
        <v>82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3549</v>
      </c>
      <c r="C26" s="7" t="s">
        <v>3550</v>
      </c>
      <c r="D26" s="24">
        <v>38813</v>
      </c>
      <c r="E26" s="12">
        <v>90</v>
      </c>
      <c r="F26" s="12">
        <v>90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3551</v>
      </c>
      <c r="C27" s="7" t="s">
        <v>3552</v>
      </c>
      <c r="D27" s="24">
        <v>38965</v>
      </c>
      <c r="E27" s="12">
        <v>80</v>
      </c>
      <c r="F27" s="12">
        <v>80</v>
      </c>
      <c r="G27" s="12">
        <v>80</v>
      </c>
      <c r="H27" s="12">
        <v>80</v>
      </c>
      <c r="I27" s="31" t="str">
        <f t="shared" si="0"/>
        <v>Tốt</v>
      </c>
      <c r="J27" s="12">
        <v>80</v>
      </c>
      <c r="K27" s="31" t="str">
        <f t="shared" si="1"/>
        <v>Tốt</v>
      </c>
    </row>
    <row r="28" spans="1:11" ht="18.75" customHeight="1" x14ac:dyDescent="0.25">
      <c r="A28" s="16">
        <v>16</v>
      </c>
      <c r="B28" s="23" t="s">
        <v>3553</v>
      </c>
      <c r="C28" s="7" t="s">
        <v>543</v>
      </c>
      <c r="D28" s="24">
        <v>39048</v>
      </c>
      <c r="E28" s="12">
        <v>85</v>
      </c>
      <c r="F28" s="12">
        <v>85</v>
      </c>
      <c r="G28" s="12">
        <v>85</v>
      </c>
      <c r="H28" s="12">
        <v>85</v>
      </c>
      <c r="I28" s="31" t="str">
        <f t="shared" si="0"/>
        <v>Tốt</v>
      </c>
      <c r="J28" s="12">
        <v>85</v>
      </c>
      <c r="K28" s="31" t="str">
        <f t="shared" si="1"/>
        <v>Tốt</v>
      </c>
    </row>
    <row r="29" spans="1:11" ht="18.75" customHeight="1" x14ac:dyDescent="0.25">
      <c r="A29" s="16">
        <v>17</v>
      </c>
      <c r="B29" s="23" t="s">
        <v>3554</v>
      </c>
      <c r="C29" s="7" t="s">
        <v>1417</v>
      </c>
      <c r="D29" s="24">
        <v>38930</v>
      </c>
      <c r="E29" s="12">
        <v>80</v>
      </c>
      <c r="F29" s="12">
        <v>80</v>
      </c>
      <c r="G29" s="12">
        <v>80</v>
      </c>
      <c r="H29" s="12">
        <v>80</v>
      </c>
      <c r="I29" s="31" t="str">
        <f t="shared" si="0"/>
        <v>Tốt</v>
      </c>
      <c r="J29" s="12">
        <v>80</v>
      </c>
      <c r="K29" s="31" t="str">
        <f t="shared" si="1"/>
        <v>Tốt</v>
      </c>
    </row>
    <row r="30" spans="1:11" ht="18.75" customHeight="1" x14ac:dyDescent="0.25">
      <c r="A30" s="16">
        <v>18</v>
      </c>
      <c r="B30" s="23" t="s">
        <v>3555</v>
      </c>
      <c r="C30" s="7" t="s">
        <v>3556</v>
      </c>
      <c r="D30" s="24">
        <v>38363</v>
      </c>
      <c r="E30" s="12">
        <v>80</v>
      </c>
      <c r="F30" s="12">
        <v>90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3557</v>
      </c>
      <c r="C31" s="7" t="s">
        <v>3558</v>
      </c>
      <c r="D31" s="24">
        <v>39007</v>
      </c>
      <c r="E31" s="12">
        <v>80</v>
      </c>
      <c r="F31" s="12">
        <v>80</v>
      </c>
      <c r="G31" s="12">
        <v>80</v>
      </c>
      <c r="H31" s="12">
        <v>80</v>
      </c>
      <c r="I31" s="31" t="str">
        <f t="shared" si="0"/>
        <v>Tốt</v>
      </c>
      <c r="J31" s="12">
        <v>80</v>
      </c>
      <c r="K31" s="31" t="str">
        <f t="shared" si="1"/>
        <v>Tốt</v>
      </c>
    </row>
    <row r="32" spans="1:11" ht="18.75" customHeight="1" x14ac:dyDescent="0.25">
      <c r="A32" s="16">
        <v>20</v>
      </c>
      <c r="B32" s="23" t="s">
        <v>3559</v>
      </c>
      <c r="C32" s="7" t="s">
        <v>3560</v>
      </c>
      <c r="D32" s="24">
        <v>39009</v>
      </c>
      <c r="E32" s="12">
        <v>85</v>
      </c>
      <c r="F32" s="12">
        <v>85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3561</v>
      </c>
      <c r="C33" s="7" t="s">
        <v>3562</v>
      </c>
      <c r="D33" s="24">
        <v>38859</v>
      </c>
      <c r="E33" s="12">
        <v>85</v>
      </c>
      <c r="F33" s="12">
        <v>85</v>
      </c>
      <c r="G33" s="12">
        <v>85</v>
      </c>
      <c r="H33" s="12">
        <v>85</v>
      </c>
      <c r="I33" s="31" t="str">
        <f t="shared" si="0"/>
        <v>Tốt</v>
      </c>
      <c r="J33" s="12">
        <v>85</v>
      </c>
      <c r="K33" s="31" t="str">
        <f t="shared" si="1"/>
        <v>Tốt</v>
      </c>
    </row>
    <row r="34" spans="1:11" ht="18.75" customHeight="1" x14ac:dyDescent="0.25">
      <c r="A34" s="16">
        <v>22</v>
      </c>
      <c r="B34" s="23" t="s">
        <v>3563</v>
      </c>
      <c r="C34" s="7" t="s">
        <v>1715</v>
      </c>
      <c r="D34" s="24">
        <v>39036</v>
      </c>
      <c r="E34" s="12">
        <v>80</v>
      </c>
      <c r="F34" s="12">
        <v>80</v>
      </c>
      <c r="G34" s="12">
        <v>80</v>
      </c>
      <c r="H34" s="12">
        <v>80</v>
      </c>
      <c r="I34" s="31" t="str">
        <f t="shared" si="0"/>
        <v>Tốt</v>
      </c>
      <c r="J34" s="12">
        <v>80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3564</v>
      </c>
      <c r="C35" s="7" t="s">
        <v>3565</v>
      </c>
      <c r="D35" s="24">
        <v>38743</v>
      </c>
      <c r="E35" s="12">
        <v>85</v>
      </c>
      <c r="F35" s="12">
        <v>85</v>
      </c>
      <c r="G35" s="12">
        <v>85</v>
      </c>
      <c r="H35" s="12">
        <v>85</v>
      </c>
      <c r="I35" s="31" t="str">
        <f t="shared" si="0"/>
        <v>Tốt</v>
      </c>
      <c r="J35" s="12">
        <v>85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3566</v>
      </c>
      <c r="C36" s="7" t="s">
        <v>3567</v>
      </c>
      <c r="D36" s="24">
        <v>38867</v>
      </c>
      <c r="E36" s="12">
        <v>85</v>
      </c>
      <c r="F36" s="12">
        <v>85</v>
      </c>
      <c r="G36" s="12">
        <v>90</v>
      </c>
      <c r="H36" s="12">
        <v>90</v>
      </c>
      <c r="I36" s="31" t="str">
        <f t="shared" si="0"/>
        <v>Xuất sắc</v>
      </c>
      <c r="J36" s="12">
        <v>90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3568</v>
      </c>
      <c r="C37" s="7" t="s">
        <v>3569</v>
      </c>
      <c r="D37" s="24">
        <v>38967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3570</v>
      </c>
      <c r="C38" s="7" t="s">
        <v>3571</v>
      </c>
      <c r="D38" s="24">
        <v>39035</v>
      </c>
      <c r="E38" s="12">
        <v>90</v>
      </c>
      <c r="F38" s="12">
        <v>90</v>
      </c>
      <c r="G38" s="12">
        <v>90</v>
      </c>
      <c r="H38" s="12">
        <v>90</v>
      </c>
      <c r="I38" s="31" t="str">
        <f t="shared" si="0"/>
        <v>Xuất sắc</v>
      </c>
      <c r="J38" s="12">
        <v>90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3572</v>
      </c>
      <c r="C39" s="7" t="s">
        <v>1593</v>
      </c>
      <c r="D39" s="24">
        <v>38790</v>
      </c>
      <c r="E39" s="12">
        <v>80</v>
      </c>
      <c r="F39" s="12">
        <v>80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3573</v>
      </c>
      <c r="C40" s="7" t="s">
        <v>790</v>
      </c>
      <c r="D40" s="24">
        <v>38916</v>
      </c>
      <c r="E40" s="12">
        <v>80</v>
      </c>
      <c r="F40" s="12">
        <v>80</v>
      </c>
      <c r="G40" s="12">
        <v>85</v>
      </c>
      <c r="H40" s="12">
        <v>85</v>
      </c>
      <c r="I40" s="31" t="str">
        <f t="shared" si="0"/>
        <v>Tốt</v>
      </c>
      <c r="J40" s="12">
        <v>85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3574</v>
      </c>
      <c r="C41" s="7" t="s">
        <v>1397</v>
      </c>
      <c r="D41" s="24">
        <v>38816</v>
      </c>
      <c r="E41" s="12">
        <v>90</v>
      </c>
      <c r="F41" s="12">
        <v>90</v>
      </c>
      <c r="G41" s="12">
        <v>90</v>
      </c>
      <c r="H41" s="12">
        <v>90</v>
      </c>
      <c r="I41" s="31" t="str">
        <f t="shared" si="0"/>
        <v>Xuất sắc</v>
      </c>
      <c r="J41" s="12">
        <v>90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3575</v>
      </c>
      <c r="C42" s="7" t="s">
        <v>3576</v>
      </c>
      <c r="D42" s="24">
        <v>38958</v>
      </c>
      <c r="E42" s="12">
        <v>92</v>
      </c>
      <c r="F42" s="12">
        <v>92</v>
      </c>
      <c r="G42" s="12">
        <v>92</v>
      </c>
      <c r="H42" s="12">
        <v>92</v>
      </c>
      <c r="I42" s="31" t="str">
        <f t="shared" si="0"/>
        <v>Xuất sắc</v>
      </c>
      <c r="J42" s="12">
        <v>92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3577</v>
      </c>
      <c r="C43" s="7" t="s">
        <v>219</v>
      </c>
      <c r="D43" s="24">
        <v>38772</v>
      </c>
      <c r="E43" s="12">
        <v>92</v>
      </c>
      <c r="F43" s="12">
        <v>92</v>
      </c>
      <c r="G43" s="12">
        <v>92</v>
      </c>
      <c r="H43" s="12">
        <v>92</v>
      </c>
      <c r="I43" s="31" t="str">
        <f t="shared" si="0"/>
        <v>Xuất sắc</v>
      </c>
      <c r="J43" s="12">
        <v>92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3578</v>
      </c>
      <c r="C44" s="7" t="s">
        <v>3579</v>
      </c>
      <c r="D44" s="24">
        <v>39006</v>
      </c>
      <c r="E44" s="12">
        <v>92</v>
      </c>
      <c r="F44" s="12">
        <v>92</v>
      </c>
      <c r="G44" s="12">
        <v>92</v>
      </c>
      <c r="H44" s="12">
        <v>92</v>
      </c>
      <c r="I44" s="31" t="str">
        <f t="shared" si="0"/>
        <v>Xuất sắc</v>
      </c>
      <c r="J44" s="12">
        <v>92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3580</v>
      </c>
      <c r="C45" s="7" t="s">
        <v>3581</v>
      </c>
      <c r="D45" s="24">
        <v>38758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si="0"/>
        <v>Tốt</v>
      </c>
      <c r="J45" s="12">
        <v>80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3582</v>
      </c>
      <c r="C46" s="7" t="s">
        <v>3583</v>
      </c>
      <c r="D46" s="24">
        <v>38870</v>
      </c>
      <c r="E46" s="12">
        <v>80</v>
      </c>
      <c r="F46" s="12">
        <v>80</v>
      </c>
      <c r="G46" s="12">
        <v>80</v>
      </c>
      <c r="H46" s="12">
        <v>80</v>
      </c>
      <c r="I46" s="31" t="str">
        <f t="shared" si="0"/>
        <v>Tốt</v>
      </c>
      <c r="J46" s="12">
        <v>80</v>
      </c>
      <c r="K46" s="31" t="str">
        <f t="shared" si="1"/>
        <v>Tốt</v>
      </c>
    </row>
    <row r="47" spans="1:11" ht="18.75" customHeight="1" x14ac:dyDescent="0.25">
      <c r="A47" s="16">
        <v>35</v>
      </c>
      <c r="B47" s="23" t="s">
        <v>3584</v>
      </c>
      <c r="C47" s="7" t="s">
        <v>3585</v>
      </c>
      <c r="D47" s="24">
        <v>38827</v>
      </c>
      <c r="E47" s="12">
        <v>94</v>
      </c>
      <c r="F47" s="12">
        <v>94</v>
      </c>
      <c r="G47" s="12">
        <v>94</v>
      </c>
      <c r="H47" s="12">
        <v>94</v>
      </c>
      <c r="I47" s="31" t="str">
        <f t="shared" si="0"/>
        <v>Xuất sắc</v>
      </c>
      <c r="J47" s="12">
        <v>94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3586</v>
      </c>
      <c r="C48" s="7" t="s">
        <v>3587</v>
      </c>
      <c r="D48" s="24">
        <v>38781</v>
      </c>
      <c r="E48" s="12">
        <v>75</v>
      </c>
      <c r="F48" s="12">
        <v>85</v>
      </c>
      <c r="G48" s="12">
        <v>85</v>
      </c>
      <c r="H48" s="12">
        <v>85</v>
      </c>
      <c r="I48" s="31" t="str">
        <f t="shared" si="0"/>
        <v>Tốt</v>
      </c>
      <c r="J48" s="12">
        <v>85</v>
      </c>
      <c r="K48" s="31" t="str">
        <f t="shared" si="1"/>
        <v>Tốt</v>
      </c>
    </row>
    <row r="49" spans="1:11" ht="18.75" customHeight="1" x14ac:dyDescent="0.25">
      <c r="A49" s="16">
        <v>37</v>
      </c>
      <c r="B49" s="23" t="s">
        <v>3588</v>
      </c>
      <c r="C49" s="7" t="s">
        <v>3589</v>
      </c>
      <c r="D49" s="24">
        <v>38908</v>
      </c>
      <c r="E49" s="12">
        <v>85</v>
      </c>
      <c r="F49" s="12">
        <v>85</v>
      </c>
      <c r="G49" s="12">
        <v>85</v>
      </c>
      <c r="H49" s="12">
        <v>85</v>
      </c>
      <c r="I49" s="31" t="str">
        <f t="shared" si="0"/>
        <v>Tốt</v>
      </c>
      <c r="J49" s="12">
        <v>85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3590</v>
      </c>
      <c r="C50" s="7" t="s">
        <v>3591</v>
      </c>
      <c r="D50" s="24">
        <v>39069</v>
      </c>
      <c r="E50" s="12">
        <v>77</v>
      </c>
      <c r="F50" s="12">
        <v>77</v>
      </c>
      <c r="G50" s="12">
        <v>77</v>
      </c>
      <c r="H50" s="12">
        <v>77</v>
      </c>
      <c r="I50" s="31" t="str">
        <f t="shared" si="0"/>
        <v>Khá</v>
      </c>
      <c r="J50" s="12">
        <v>77</v>
      </c>
      <c r="K50" s="31" t="str">
        <f t="shared" si="1"/>
        <v>Khá</v>
      </c>
    </row>
    <row r="51" spans="1:11" ht="18.75" customHeight="1" x14ac:dyDescent="0.25">
      <c r="A51" s="16">
        <v>39</v>
      </c>
      <c r="B51" s="23" t="s">
        <v>3592</v>
      </c>
      <c r="C51" s="7" t="s">
        <v>2604</v>
      </c>
      <c r="D51" s="24">
        <v>38830</v>
      </c>
      <c r="E51" s="12">
        <v>90</v>
      </c>
      <c r="F51" s="12">
        <v>100</v>
      </c>
      <c r="G51" s="12">
        <v>100</v>
      </c>
      <c r="H51" s="12">
        <v>100</v>
      </c>
      <c r="I51" s="31" t="str">
        <f t="shared" si="0"/>
        <v>Xuất sắc</v>
      </c>
      <c r="J51" s="12">
        <v>100</v>
      </c>
      <c r="K51" s="31" t="str">
        <f t="shared" si="1"/>
        <v>Xuất sắc</v>
      </c>
    </row>
    <row r="52" spans="1:11" ht="18.75" customHeight="1" x14ac:dyDescent="0.25">
      <c r="A52" s="16">
        <v>40</v>
      </c>
      <c r="B52" s="23" t="s">
        <v>3593</v>
      </c>
      <c r="C52" s="7" t="s">
        <v>3594</v>
      </c>
      <c r="D52" s="24">
        <v>39077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0"/>
        <v>Xuất sắc</v>
      </c>
      <c r="J52" s="12">
        <v>90</v>
      </c>
      <c r="K52" s="31" t="str">
        <f t="shared" si="1"/>
        <v>Xuất sắc</v>
      </c>
    </row>
    <row r="53" spans="1:11" ht="18.75" customHeight="1" x14ac:dyDescent="0.25">
      <c r="A53" s="16">
        <v>41</v>
      </c>
      <c r="B53" s="23" t="s">
        <v>3595</v>
      </c>
      <c r="C53" s="7" t="s">
        <v>3596</v>
      </c>
      <c r="D53" s="24">
        <v>38973</v>
      </c>
      <c r="E53" s="12">
        <v>90</v>
      </c>
      <c r="F53" s="12">
        <v>90</v>
      </c>
      <c r="G53" s="12">
        <v>90</v>
      </c>
      <c r="H53" s="12">
        <v>90</v>
      </c>
      <c r="I53" s="31" t="str">
        <f t="shared" si="0"/>
        <v>Xuất sắc</v>
      </c>
      <c r="J53" s="12">
        <v>90</v>
      </c>
      <c r="K53" s="31" t="str">
        <f t="shared" si="1"/>
        <v>Xuất sắc</v>
      </c>
    </row>
    <row r="54" spans="1:11" ht="18.75" customHeight="1" x14ac:dyDescent="0.25">
      <c r="A54" s="16">
        <v>42</v>
      </c>
      <c r="B54" s="23" t="s">
        <v>3597</v>
      </c>
      <c r="C54" s="7" t="s">
        <v>3598</v>
      </c>
      <c r="D54" s="24">
        <v>38784</v>
      </c>
      <c r="E54" s="12">
        <v>87</v>
      </c>
      <c r="F54" s="12">
        <v>87</v>
      </c>
      <c r="G54" s="12">
        <v>87</v>
      </c>
      <c r="H54" s="12">
        <v>87</v>
      </c>
      <c r="I54" s="31" t="str">
        <f t="shared" si="0"/>
        <v>Tốt</v>
      </c>
      <c r="J54" s="12">
        <v>87</v>
      </c>
      <c r="K54" s="31" t="str">
        <f t="shared" si="1"/>
        <v>Tốt</v>
      </c>
    </row>
    <row r="56" spans="1:11" ht="18.75" customHeight="1" x14ac:dyDescent="0.2">
      <c r="A56" s="52" t="s">
        <v>3527</v>
      </c>
      <c r="B56" s="52"/>
      <c r="C56" s="52"/>
    </row>
  </sheetData>
  <mergeCells count="16"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4">
    <cfRule type="duplicateValues" dxfId="51" priority="1"/>
    <cfRule type="duplicateValues" dxfId="50" priority="2"/>
    <cfRule type="duplicateValues" dxfId="49" priority="3"/>
    <cfRule type="duplicateValues" dxfId="48" priority="4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5B3B0-5897-4D17-8215-B44CDC2AA169}">
  <sheetPr codeName="Sheet33"/>
  <dimension ref="A1:K56"/>
  <sheetViews>
    <sheetView topLeftCell="A12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3599</v>
      </c>
      <c r="C13" s="7" t="s">
        <v>3600</v>
      </c>
      <c r="D13" s="24">
        <v>38837</v>
      </c>
      <c r="E13" s="12">
        <v>90</v>
      </c>
      <c r="F13" s="12">
        <v>90</v>
      </c>
      <c r="G13" s="12">
        <v>80</v>
      </c>
      <c r="H13" s="12">
        <v>80</v>
      </c>
      <c r="I13" s="31" t="str">
        <f t="shared" ref="I13:I54" si="0">IF(H13&gt;=90,"Xuất sắc",IF(H13&gt;=80,"Tốt", IF(H13&gt;=65,"Khá",IF(H13&gt;=50,"Trung bình", IF(H13&gt;=35, "Yếu", "Kém")))))</f>
        <v>Tốt</v>
      </c>
      <c r="J13" s="12">
        <v>80</v>
      </c>
      <c r="K13" s="31" t="str">
        <f t="shared" ref="K13:K5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3601</v>
      </c>
      <c r="C14" s="7" t="s">
        <v>3602</v>
      </c>
      <c r="D14" s="24">
        <v>39077</v>
      </c>
      <c r="E14" s="12">
        <v>70</v>
      </c>
      <c r="F14" s="12">
        <v>80</v>
      </c>
      <c r="G14" s="12">
        <v>70</v>
      </c>
      <c r="H14" s="12">
        <v>70</v>
      </c>
      <c r="I14" s="31" t="str">
        <f t="shared" si="0"/>
        <v>Khá</v>
      </c>
      <c r="J14" s="12">
        <v>70</v>
      </c>
      <c r="K14" s="31" t="str">
        <f t="shared" si="1"/>
        <v>Khá</v>
      </c>
    </row>
    <row r="15" spans="1:11" ht="18.75" customHeight="1" x14ac:dyDescent="0.25">
      <c r="A15" s="16">
        <v>3</v>
      </c>
      <c r="B15" s="23" t="s">
        <v>3603</v>
      </c>
      <c r="C15" s="7" t="s">
        <v>3604</v>
      </c>
      <c r="D15" s="24">
        <v>38863</v>
      </c>
      <c r="E15" s="12">
        <v>70</v>
      </c>
      <c r="F15" s="12">
        <v>80</v>
      </c>
      <c r="G15" s="12">
        <v>70</v>
      </c>
      <c r="H15" s="12">
        <v>70</v>
      </c>
      <c r="I15" s="31" t="str">
        <f t="shared" si="0"/>
        <v>Khá</v>
      </c>
      <c r="J15" s="12">
        <v>70</v>
      </c>
      <c r="K15" s="31" t="str">
        <f t="shared" si="1"/>
        <v>Khá</v>
      </c>
    </row>
    <row r="16" spans="1:11" ht="18.75" customHeight="1" x14ac:dyDescent="0.25">
      <c r="A16" s="16">
        <v>4</v>
      </c>
      <c r="B16" s="23" t="s">
        <v>3605</v>
      </c>
      <c r="C16" s="7" t="s">
        <v>286</v>
      </c>
      <c r="D16" s="24">
        <v>38869</v>
      </c>
      <c r="E16" s="12">
        <v>90</v>
      </c>
      <c r="F16" s="12">
        <v>60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3606</v>
      </c>
      <c r="C17" s="7" t="s">
        <v>3607</v>
      </c>
      <c r="D17" s="24">
        <v>38879</v>
      </c>
      <c r="E17" s="12">
        <v>80</v>
      </c>
      <c r="F17" s="12">
        <v>77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3608</v>
      </c>
      <c r="C18" s="7" t="s">
        <v>3609</v>
      </c>
      <c r="D18" s="24">
        <v>38761</v>
      </c>
      <c r="E18" s="12">
        <v>70</v>
      </c>
      <c r="F18" s="12">
        <v>80</v>
      </c>
      <c r="G18" s="12">
        <v>70</v>
      </c>
      <c r="H18" s="12">
        <v>70</v>
      </c>
      <c r="I18" s="31" t="str">
        <f t="shared" si="0"/>
        <v>Khá</v>
      </c>
      <c r="J18" s="12">
        <v>70</v>
      </c>
      <c r="K18" s="31" t="str">
        <f t="shared" si="1"/>
        <v>Khá</v>
      </c>
    </row>
    <row r="19" spans="1:11" ht="18.75" customHeight="1" x14ac:dyDescent="0.25">
      <c r="A19" s="16">
        <v>7</v>
      </c>
      <c r="B19" s="23" t="s">
        <v>3610</v>
      </c>
      <c r="C19" s="7" t="s">
        <v>3611</v>
      </c>
      <c r="D19" s="24">
        <v>38925</v>
      </c>
      <c r="E19" s="12">
        <v>82</v>
      </c>
      <c r="F19" s="12">
        <v>79</v>
      </c>
      <c r="G19" s="12">
        <v>80</v>
      </c>
      <c r="H19" s="12">
        <v>80</v>
      </c>
      <c r="I19" s="31" t="str">
        <f t="shared" si="0"/>
        <v>Tốt</v>
      </c>
      <c r="J19" s="12">
        <v>80</v>
      </c>
      <c r="K19" s="31" t="str">
        <f t="shared" si="1"/>
        <v>Tốt</v>
      </c>
    </row>
    <row r="20" spans="1:11" ht="18.75" customHeight="1" x14ac:dyDescent="0.25">
      <c r="A20" s="16">
        <v>8</v>
      </c>
      <c r="B20" s="23" t="s">
        <v>3612</v>
      </c>
      <c r="C20" s="7" t="s">
        <v>706</v>
      </c>
      <c r="D20" s="24">
        <v>38753</v>
      </c>
      <c r="E20" s="12">
        <v>90</v>
      </c>
      <c r="F20" s="12">
        <v>90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3613</v>
      </c>
      <c r="C21" s="7" t="s">
        <v>3614</v>
      </c>
      <c r="D21" s="24">
        <v>38902</v>
      </c>
      <c r="E21" s="12">
        <v>80</v>
      </c>
      <c r="F21" s="12">
        <v>80</v>
      </c>
      <c r="G21" s="12">
        <v>80</v>
      </c>
      <c r="H21" s="12">
        <v>80</v>
      </c>
      <c r="I21" s="31" t="str">
        <f t="shared" si="0"/>
        <v>Tốt</v>
      </c>
      <c r="J21" s="12">
        <v>80</v>
      </c>
      <c r="K21" s="31" t="str">
        <f t="shared" si="1"/>
        <v>Tốt</v>
      </c>
    </row>
    <row r="22" spans="1:11" ht="18.75" customHeight="1" x14ac:dyDescent="0.25">
      <c r="A22" s="16">
        <v>10</v>
      </c>
      <c r="B22" s="23" t="s">
        <v>3615</v>
      </c>
      <c r="C22" s="7" t="s">
        <v>3616</v>
      </c>
      <c r="D22" s="24">
        <v>39000</v>
      </c>
      <c r="E22" s="12">
        <v>77</v>
      </c>
      <c r="F22" s="12">
        <v>77</v>
      </c>
      <c r="G22" s="12">
        <v>70</v>
      </c>
      <c r="H22" s="12">
        <v>70</v>
      </c>
      <c r="I22" s="31" t="str">
        <f t="shared" si="0"/>
        <v>Khá</v>
      </c>
      <c r="J22" s="12">
        <v>70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3617</v>
      </c>
      <c r="C23" s="7" t="s">
        <v>3618</v>
      </c>
      <c r="D23" s="24">
        <v>38866</v>
      </c>
      <c r="E23" s="12">
        <v>77</v>
      </c>
      <c r="F23" s="12">
        <v>77</v>
      </c>
      <c r="G23" s="12">
        <v>70</v>
      </c>
      <c r="H23" s="12">
        <v>70</v>
      </c>
      <c r="I23" s="31" t="str">
        <f t="shared" si="0"/>
        <v>Khá</v>
      </c>
      <c r="J23" s="12">
        <v>70</v>
      </c>
      <c r="K23" s="31" t="str">
        <f t="shared" si="1"/>
        <v>Khá</v>
      </c>
    </row>
    <row r="24" spans="1:11" ht="18.75" customHeight="1" x14ac:dyDescent="0.25">
      <c r="A24" s="16">
        <v>12</v>
      </c>
      <c r="B24" s="23" t="s">
        <v>3619</v>
      </c>
      <c r="C24" s="7" t="s">
        <v>3620</v>
      </c>
      <c r="D24" s="24">
        <v>38906</v>
      </c>
      <c r="E24" s="12">
        <v>80</v>
      </c>
      <c r="F24" s="12">
        <v>80</v>
      </c>
      <c r="G24" s="12">
        <v>80</v>
      </c>
      <c r="H24" s="12">
        <v>80</v>
      </c>
      <c r="I24" s="31" t="str">
        <f t="shared" si="0"/>
        <v>Tốt</v>
      </c>
      <c r="J24" s="12">
        <v>80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3621</v>
      </c>
      <c r="C25" s="7" t="s">
        <v>3622</v>
      </c>
      <c r="D25" s="24">
        <v>38928</v>
      </c>
      <c r="E25" s="12">
        <v>70</v>
      </c>
      <c r="F25" s="12">
        <v>70</v>
      </c>
      <c r="G25" s="12">
        <v>70</v>
      </c>
      <c r="H25" s="12">
        <v>70</v>
      </c>
      <c r="I25" s="31" t="str">
        <f t="shared" si="0"/>
        <v>Khá</v>
      </c>
      <c r="J25" s="12">
        <v>70</v>
      </c>
      <c r="K25" s="31" t="str">
        <f t="shared" si="1"/>
        <v>Khá</v>
      </c>
    </row>
    <row r="26" spans="1:11" ht="18.75" customHeight="1" x14ac:dyDescent="0.25">
      <c r="A26" s="16">
        <v>14</v>
      </c>
      <c r="B26" s="23" t="s">
        <v>3623</v>
      </c>
      <c r="C26" s="7" t="s">
        <v>3624</v>
      </c>
      <c r="D26" s="24">
        <v>38745</v>
      </c>
      <c r="E26" s="12">
        <v>80</v>
      </c>
      <c r="F26" s="12">
        <v>80</v>
      </c>
      <c r="G26" s="12">
        <v>80</v>
      </c>
      <c r="H26" s="12">
        <v>80</v>
      </c>
      <c r="I26" s="31" t="str">
        <f t="shared" si="0"/>
        <v>Tốt</v>
      </c>
      <c r="J26" s="12">
        <v>80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3625</v>
      </c>
      <c r="C27" s="7" t="s">
        <v>3626</v>
      </c>
      <c r="D27" s="24">
        <v>39053</v>
      </c>
      <c r="E27" s="12">
        <v>85</v>
      </c>
      <c r="F27" s="12">
        <v>85</v>
      </c>
      <c r="G27" s="12">
        <v>80</v>
      </c>
      <c r="H27" s="12">
        <v>80</v>
      </c>
      <c r="I27" s="31" t="str">
        <f t="shared" si="0"/>
        <v>Tốt</v>
      </c>
      <c r="J27" s="12">
        <v>80</v>
      </c>
      <c r="K27" s="31" t="str">
        <f t="shared" si="1"/>
        <v>Tốt</v>
      </c>
    </row>
    <row r="28" spans="1:11" ht="18.75" customHeight="1" x14ac:dyDescent="0.25">
      <c r="A28" s="16">
        <v>16</v>
      </c>
      <c r="B28" s="23" t="s">
        <v>3627</v>
      </c>
      <c r="C28" s="7" t="s">
        <v>3628</v>
      </c>
      <c r="D28" s="24">
        <v>39060</v>
      </c>
      <c r="E28" s="12">
        <v>72</v>
      </c>
      <c r="F28" s="12">
        <v>72</v>
      </c>
      <c r="G28" s="12">
        <v>70</v>
      </c>
      <c r="H28" s="12">
        <v>70</v>
      </c>
      <c r="I28" s="31" t="str">
        <f t="shared" si="0"/>
        <v>Khá</v>
      </c>
      <c r="J28" s="12">
        <v>70</v>
      </c>
      <c r="K28" s="31" t="str">
        <f t="shared" si="1"/>
        <v>Khá</v>
      </c>
    </row>
    <row r="29" spans="1:11" ht="18.75" customHeight="1" x14ac:dyDescent="0.25">
      <c r="A29" s="16">
        <v>17</v>
      </c>
      <c r="B29" s="23" t="s">
        <v>3629</v>
      </c>
      <c r="C29" s="7" t="s">
        <v>3630</v>
      </c>
      <c r="D29" s="24">
        <v>38967</v>
      </c>
      <c r="E29" s="12">
        <v>92</v>
      </c>
      <c r="F29" s="12">
        <v>92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3631</v>
      </c>
      <c r="C30" s="7" t="s">
        <v>3632</v>
      </c>
      <c r="D30" s="24">
        <v>38815</v>
      </c>
      <c r="E30" s="12">
        <v>92</v>
      </c>
      <c r="F30" s="12">
        <v>92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3633</v>
      </c>
      <c r="C31" s="7" t="s">
        <v>973</v>
      </c>
      <c r="D31" s="24">
        <v>38779</v>
      </c>
      <c r="E31" s="12">
        <v>90</v>
      </c>
      <c r="F31" s="12">
        <v>90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3634</v>
      </c>
      <c r="C32" s="7" t="s">
        <v>3635</v>
      </c>
      <c r="D32" s="24">
        <v>38777</v>
      </c>
      <c r="E32" s="12">
        <v>70</v>
      </c>
      <c r="F32" s="12">
        <v>75</v>
      </c>
      <c r="G32" s="12">
        <v>70</v>
      </c>
      <c r="H32" s="12">
        <v>70</v>
      </c>
      <c r="I32" s="31" t="str">
        <f t="shared" si="0"/>
        <v>Khá</v>
      </c>
      <c r="J32" s="12">
        <v>70</v>
      </c>
      <c r="K32" s="31" t="str">
        <f t="shared" si="1"/>
        <v>Khá</v>
      </c>
    </row>
    <row r="33" spans="1:11" ht="18.75" customHeight="1" x14ac:dyDescent="0.25">
      <c r="A33" s="16">
        <v>21</v>
      </c>
      <c r="B33" s="23" t="s">
        <v>3636</v>
      </c>
      <c r="C33" s="7" t="s">
        <v>3637</v>
      </c>
      <c r="D33" s="24">
        <v>38937</v>
      </c>
      <c r="E33" s="12">
        <v>92</v>
      </c>
      <c r="F33" s="12">
        <v>92</v>
      </c>
      <c r="G33" s="12">
        <v>90</v>
      </c>
      <c r="H33" s="12">
        <v>90</v>
      </c>
      <c r="I33" s="31" t="str">
        <f t="shared" si="0"/>
        <v>Xuất sắc</v>
      </c>
      <c r="J33" s="12">
        <v>90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3638</v>
      </c>
      <c r="C34" s="7" t="s">
        <v>3639</v>
      </c>
      <c r="D34" s="24">
        <v>39005</v>
      </c>
      <c r="E34" s="12">
        <v>80</v>
      </c>
      <c r="F34" s="12">
        <v>80</v>
      </c>
      <c r="G34" s="12">
        <v>80</v>
      </c>
      <c r="H34" s="12">
        <v>80</v>
      </c>
      <c r="I34" s="31" t="str">
        <f t="shared" si="0"/>
        <v>Tốt</v>
      </c>
      <c r="J34" s="12">
        <v>80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3640</v>
      </c>
      <c r="C35" s="7" t="s">
        <v>1819</v>
      </c>
      <c r="D35" s="24">
        <v>39063</v>
      </c>
      <c r="E35" s="12">
        <v>70</v>
      </c>
      <c r="F35" s="12">
        <v>80</v>
      </c>
      <c r="G35" s="12">
        <v>70</v>
      </c>
      <c r="H35" s="12">
        <v>70</v>
      </c>
      <c r="I35" s="31" t="str">
        <f t="shared" si="0"/>
        <v>Khá</v>
      </c>
      <c r="J35" s="12">
        <v>70</v>
      </c>
      <c r="K35" s="31" t="str">
        <f t="shared" si="1"/>
        <v>Khá</v>
      </c>
    </row>
    <row r="36" spans="1:11" ht="18.75" customHeight="1" x14ac:dyDescent="0.25">
      <c r="A36" s="16">
        <v>24</v>
      </c>
      <c r="B36" s="23" t="s">
        <v>3641</v>
      </c>
      <c r="C36" s="7" t="s">
        <v>3642</v>
      </c>
      <c r="D36" s="24">
        <v>39069</v>
      </c>
      <c r="E36" s="12">
        <v>80</v>
      </c>
      <c r="F36" s="12">
        <v>90</v>
      </c>
      <c r="G36" s="12">
        <v>80</v>
      </c>
      <c r="H36" s="12">
        <v>80</v>
      </c>
      <c r="I36" s="31" t="str">
        <f t="shared" si="0"/>
        <v>Tốt</v>
      </c>
      <c r="J36" s="12">
        <v>80</v>
      </c>
      <c r="K36" s="31" t="str">
        <f t="shared" si="1"/>
        <v>Tốt</v>
      </c>
    </row>
    <row r="37" spans="1:11" ht="18.75" customHeight="1" x14ac:dyDescent="0.25">
      <c r="A37" s="16">
        <v>25</v>
      </c>
      <c r="B37" s="23" t="s">
        <v>3643</v>
      </c>
      <c r="C37" s="7" t="s">
        <v>3644</v>
      </c>
      <c r="D37" s="24">
        <v>38790</v>
      </c>
      <c r="E37" s="12">
        <v>80</v>
      </c>
      <c r="F37" s="12">
        <v>80</v>
      </c>
      <c r="G37" s="12">
        <v>80</v>
      </c>
      <c r="H37" s="12">
        <v>80</v>
      </c>
      <c r="I37" s="31" t="str">
        <f t="shared" si="0"/>
        <v>Tốt</v>
      </c>
      <c r="J37" s="12">
        <v>80</v>
      </c>
      <c r="K37" s="31" t="str">
        <f t="shared" si="1"/>
        <v>Tốt</v>
      </c>
    </row>
    <row r="38" spans="1:11" ht="18.75" customHeight="1" x14ac:dyDescent="0.25">
      <c r="A38" s="16">
        <v>26</v>
      </c>
      <c r="B38" s="23" t="s">
        <v>3645</v>
      </c>
      <c r="C38" s="7" t="s">
        <v>3646</v>
      </c>
      <c r="D38" s="24">
        <v>39043</v>
      </c>
      <c r="E38" s="12">
        <v>80</v>
      </c>
      <c r="F38" s="12">
        <v>80</v>
      </c>
      <c r="G38" s="12">
        <v>80</v>
      </c>
      <c r="H38" s="12">
        <v>80</v>
      </c>
      <c r="I38" s="31" t="str">
        <f t="shared" si="0"/>
        <v>Tốt</v>
      </c>
      <c r="J38" s="12">
        <v>80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3647</v>
      </c>
      <c r="C39" s="7" t="s">
        <v>3648</v>
      </c>
      <c r="D39" s="24">
        <v>38917</v>
      </c>
      <c r="E39" s="12">
        <v>96</v>
      </c>
      <c r="F39" s="12">
        <v>96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3649</v>
      </c>
      <c r="C40" s="7" t="s">
        <v>3650</v>
      </c>
      <c r="D40" s="24">
        <v>38792</v>
      </c>
      <c r="E40" s="12">
        <v>80</v>
      </c>
      <c r="F40" s="12">
        <v>80</v>
      </c>
      <c r="G40" s="12">
        <v>80</v>
      </c>
      <c r="H40" s="12">
        <v>80</v>
      </c>
      <c r="I40" s="31" t="str">
        <f t="shared" si="0"/>
        <v>Tốt</v>
      </c>
      <c r="J40" s="12">
        <v>80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3651</v>
      </c>
      <c r="C41" s="7" t="s">
        <v>790</v>
      </c>
      <c r="D41" s="24">
        <v>38943</v>
      </c>
      <c r="E41" s="12">
        <v>92</v>
      </c>
      <c r="F41" s="12">
        <v>92</v>
      </c>
      <c r="G41" s="12">
        <v>90</v>
      </c>
      <c r="H41" s="12">
        <v>90</v>
      </c>
      <c r="I41" s="31" t="str">
        <f t="shared" si="0"/>
        <v>Xuất sắc</v>
      </c>
      <c r="J41" s="12">
        <v>90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3652</v>
      </c>
      <c r="C42" s="7" t="s">
        <v>3653</v>
      </c>
      <c r="D42" s="24">
        <v>38995</v>
      </c>
      <c r="E42" s="12">
        <v>81</v>
      </c>
      <c r="F42" s="12">
        <v>77</v>
      </c>
      <c r="G42" s="12">
        <v>77</v>
      </c>
      <c r="H42" s="12">
        <v>77</v>
      </c>
      <c r="I42" s="31" t="str">
        <f t="shared" si="0"/>
        <v>Khá</v>
      </c>
      <c r="J42" s="12">
        <v>77</v>
      </c>
      <c r="K42" s="31" t="str">
        <f t="shared" si="1"/>
        <v>Khá</v>
      </c>
    </row>
    <row r="43" spans="1:11" ht="18.75" customHeight="1" x14ac:dyDescent="0.25">
      <c r="A43" s="16">
        <v>31</v>
      </c>
      <c r="B43" s="23" t="s">
        <v>3654</v>
      </c>
      <c r="C43" s="7" t="s">
        <v>3655</v>
      </c>
      <c r="D43" s="24">
        <v>38819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3656</v>
      </c>
      <c r="C44" s="7" t="s">
        <v>3657</v>
      </c>
      <c r="D44" s="24">
        <v>38924</v>
      </c>
      <c r="E44" s="12">
        <v>92</v>
      </c>
      <c r="F44" s="12">
        <v>90</v>
      </c>
      <c r="G44" s="12">
        <v>90</v>
      </c>
      <c r="H44" s="12">
        <v>90</v>
      </c>
      <c r="I44" s="31" t="str">
        <f t="shared" si="0"/>
        <v>Xuất sắc</v>
      </c>
      <c r="J44" s="12">
        <v>90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3658</v>
      </c>
      <c r="C45" s="7" t="s">
        <v>481</v>
      </c>
      <c r="D45" s="24">
        <v>38955</v>
      </c>
      <c r="E45" s="12">
        <v>90</v>
      </c>
      <c r="F45" s="12">
        <v>90</v>
      </c>
      <c r="G45" s="12">
        <v>90</v>
      </c>
      <c r="H45" s="12">
        <v>90</v>
      </c>
      <c r="I45" s="31" t="str">
        <f t="shared" si="0"/>
        <v>Xuất sắc</v>
      </c>
      <c r="J45" s="12">
        <v>90</v>
      </c>
      <c r="K45" s="31" t="str">
        <f t="shared" si="1"/>
        <v>Xuất sắc</v>
      </c>
    </row>
    <row r="46" spans="1:11" ht="18.75" customHeight="1" x14ac:dyDescent="0.25">
      <c r="A46" s="16">
        <v>34</v>
      </c>
      <c r="B46" s="23" t="s">
        <v>3659</v>
      </c>
      <c r="C46" s="7" t="s">
        <v>1139</v>
      </c>
      <c r="D46" s="24">
        <v>38910</v>
      </c>
      <c r="E46" s="12">
        <v>70</v>
      </c>
      <c r="F46" s="12">
        <v>70</v>
      </c>
      <c r="G46" s="12">
        <v>70</v>
      </c>
      <c r="H46" s="12">
        <v>70</v>
      </c>
      <c r="I46" s="31" t="str">
        <f t="shared" si="0"/>
        <v>Khá</v>
      </c>
      <c r="J46" s="12">
        <v>70</v>
      </c>
      <c r="K46" s="31" t="str">
        <f t="shared" si="1"/>
        <v>Khá</v>
      </c>
    </row>
    <row r="47" spans="1:11" ht="18.75" customHeight="1" x14ac:dyDescent="0.25">
      <c r="A47" s="16">
        <v>35</v>
      </c>
      <c r="B47" s="23" t="s">
        <v>3660</v>
      </c>
      <c r="C47" s="7" t="s">
        <v>3661</v>
      </c>
      <c r="D47" s="24">
        <v>38942</v>
      </c>
      <c r="E47" s="12">
        <v>94</v>
      </c>
      <c r="F47" s="12">
        <v>94</v>
      </c>
      <c r="G47" s="12">
        <v>90</v>
      </c>
      <c r="H47" s="12">
        <v>90</v>
      </c>
      <c r="I47" s="31" t="str">
        <f t="shared" si="0"/>
        <v>Xuất sắc</v>
      </c>
      <c r="J47" s="12">
        <v>90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3662</v>
      </c>
      <c r="C48" s="7" t="s">
        <v>3663</v>
      </c>
      <c r="D48" s="24">
        <v>38996</v>
      </c>
      <c r="E48" s="12">
        <v>87</v>
      </c>
      <c r="F48" s="12">
        <v>80</v>
      </c>
      <c r="G48" s="12">
        <v>80</v>
      </c>
      <c r="H48" s="12">
        <v>80</v>
      </c>
      <c r="I48" s="31" t="str">
        <f t="shared" si="0"/>
        <v>Tốt</v>
      </c>
      <c r="J48" s="12">
        <v>80</v>
      </c>
      <c r="K48" s="31" t="str">
        <f t="shared" si="1"/>
        <v>Tốt</v>
      </c>
    </row>
    <row r="49" spans="1:11" ht="18.75" customHeight="1" x14ac:dyDescent="0.25">
      <c r="A49" s="16">
        <v>37</v>
      </c>
      <c r="B49" s="23" t="s">
        <v>3664</v>
      </c>
      <c r="C49" s="7" t="s">
        <v>3665</v>
      </c>
      <c r="D49" s="24">
        <v>38794</v>
      </c>
      <c r="E49" s="12">
        <v>84</v>
      </c>
      <c r="F49" s="12">
        <v>80</v>
      </c>
      <c r="G49" s="12">
        <v>80</v>
      </c>
      <c r="H49" s="12">
        <v>80</v>
      </c>
      <c r="I49" s="31" t="str">
        <f t="shared" si="0"/>
        <v>Tốt</v>
      </c>
      <c r="J49" s="12">
        <v>80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3666</v>
      </c>
      <c r="C50" s="7" t="s">
        <v>3667</v>
      </c>
      <c r="D50" s="24">
        <v>38728</v>
      </c>
      <c r="E50" s="12">
        <v>75</v>
      </c>
      <c r="F50" s="12">
        <v>80</v>
      </c>
      <c r="G50" s="12">
        <v>70</v>
      </c>
      <c r="H50" s="12">
        <v>70</v>
      </c>
      <c r="I50" s="31" t="str">
        <f t="shared" si="0"/>
        <v>Khá</v>
      </c>
      <c r="J50" s="12">
        <v>70</v>
      </c>
      <c r="K50" s="31" t="str">
        <f t="shared" si="1"/>
        <v>Khá</v>
      </c>
    </row>
    <row r="51" spans="1:11" ht="18.75" customHeight="1" x14ac:dyDescent="0.25">
      <c r="A51" s="16">
        <v>39</v>
      </c>
      <c r="B51" s="23" t="s">
        <v>3668</v>
      </c>
      <c r="C51" s="7" t="s">
        <v>3669</v>
      </c>
      <c r="D51" s="24">
        <v>39003</v>
      </c>
      <c r="E51" s="12">
        <v>80</v>
      </c>
      <c r="F51" s="12">
        <v>80</v>
      </c>
      <c r="G51" s="12">
        <v>80</v>
      </c>
      <c r="H51" s="12">
        <v>80</v>
      </c>
      <c r="I51" s="31" t="str">
        <f t="shared" si="0"/>
        <v>Tốt</v>
      </c>
      <c r="J51" s="12">
        <v>80</v>
      </c>
      <c r="K51" s="31" t="str">
        <f t="shared" si="1"/>
        <v>Tốt</v>
      </c>
    </row>
    <row r="52" spans="1:11" ht="18.75" customHeight="1" x14ac:dyDescent="0.25">
      <c r="A52" s="16">
        <v>40</v>
      </c>
      <c r="B52" s="23" t="s">
        <v>3670</v>
      </c>
      <c r="C52" s="7" t="s">
        <v>3671</v>
      </c>
      <c r="D52" s="24">
        <v>39047</v>
      </c>
      <c r="E52" s="12">
        <v>80</v>
      </c>
      <c r="F52" s="12">
        <v>90</v>
      </c>
      <c r="G52" s="12">
        <v>80</v>
      </c>
      <c r="H52" s="12">
        <v>80</v>
      </c>
      <c r="I52" s="31" t="str">
        <f t="shared" si="0"/>
        <v>Tốt</v>
      </c>
      <c r="J52" s="12">
        <v>80</v>
      </c>
      <c r="K52" s="31" t="str">
        <f t="shared" si="1"/>
        <v>Tốt</v>
      </c>
    </row>
    <row r="53" spans="1:11" ht="18.75" customHeight="1" x14ac:dyDescent="0.25">
      <c r="A53" s="16">
        <v>41</v>
      </c>
      <c r="B53" s="23" t="s">
        <v>3672</v>
      </c>
      <c r="C53" s="7" t="s">
        <v>3673</v>
      </c>
      <c r="D53" s="24">
        <v>38897</v>
      </c>
      <c r="E53" s="12">
        <v>80</v>
      </c>
      <c r="F53" s="12">
        <v>80</v>
      </c>
      <c r="G53" s="12">
        <v>80</v>
      </c>
      <c r="H53" s="12">
        <v>80</v>
      </c>
      <c r="I53" s="31" t="str">
        <f t="shared" si="0"/>
        <v>Tốt</v>
      </c>
      <c r="J53" s="12">
        <v>80</v>
      </c>
      <c r="K53" s="31" t="str">
        <f t="shared" si="1"/>
        <v>Tốt</v>
      </c>
    </row>
    <row r="54" spans="1:11" ht="18.75" customHeight="1" x14ac:dyDescent="0.25">
      <c r="A54" s="16">
        <v>42</v>
      </c>
      <c r="B54" s="23" t="s">
        <v>3674</v>
      </c>
      <c r="C54" s="7" t="s">
        <v>3675</v>
      </c>
      <c r="D54" s="24">
        <v>39057</v>
      </c>
      <c r="E54" s="12">
        <v>80</v>
      </c>
      <c r="F54" s="12">
        <v>80</v>
      </c>
      <c r="G54" s="12">
        <v>80</v>
      </c>
      <c r="H54" s="12">
        <v>80</v>
      </c>
      <c r="I54" s="31" t="str">
        <f t="shared" si="0"/>
        <v>Tốt</v>
      </c>
      <c r="J54" s="12">
        <v>80</v>
      </c>
      <c r="K54" s="31" t="str">
        <f t="shared" si="1"/>
        <v>Tốt</v>
      </c>
    </row>
    <row r="56" spans="1:11" ht="18.75" customHeight="1" x14ac:dyDescent="0.2">
      <c r="A56" s="52" t="s">
        <v>3527</v>
      </c>
      <c r="B56" s="52"/>
      <c r="C56" s="52"/>
    </row>
  </sheetData>
  <mergeCells count="16"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4">
    <cfRule type="duplicateValues" dxfId="47" priority="1"/>
    <cfRule type="duplicateValues" dxfId="46" priority="2"/>
    <cfRule type="duplicateValues" dxfId="45" priority="3"/>
    <cfRule type="duplicateValues" dxfId="44" priority="4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D57C-3EA2-43CD-A550-9E62DFAA9B4B}">
  <sheetPr codeName="Sheet34"/>
  <dimension ref="A1:K54"/>
  <sheetViews>
    <sheetView topLeftCell="A6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68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3676</v>
      </c>
      <c r="C13" s="7" t="s">
        <v>3677</v>
      </c>
      <c r="D13" s="24">
        <v>38768</v>
      </c>
      <c r="E13" s="12">
        <v>85</v>
      </c>
      <c r="F13" s="12">
        <v>85</v>
      </c>
      <c r="G13" s="12">
        <v>80</v>
      </c>
      <c r="H13" s="12">
        <v>80</v>
      </c>
      <c r="I13" s="31" t="str">
        <f t="shared" ref="I13:I52" si="0">IF(H13&gt;=90,"Xuất sắc",IF(H13&gt;=80,"Tốt", IF(H13&gt;=65,"Khá",IF(H13&gt;=50,"Trung bình", IF(H13&gt;=35, "Yếu", "Kém")))))</f>
        <v>Tốt</v>
      </c>
      <c r="J13" s="12">
        <v>80</v>
      </c>
      <c r="K13" s="31" t="str">
        <f t="shared" ref="K13:K52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3678</v>
      </c>
      <c r="C14" s="7" t="s">
        <v>3679</v>
      </c>
      <c r="D14" s="24">
        <v>39044</v>
      </c>
      <c r="E14" s="12">
        <v>87</v>
      </c>
      <c r="F14" s="12">
        <v>87</v>
      </c>
      <c r="G14" s="12">
        <v>85</v>
      </c>
      <c r="H14" s="12">
        <v>85</v>
      </c>
      <c r="I14" s="31" t="str">
        <f t="shared" si="0"/>
        <v>Tốt</v>
      </c>
      <c r="J14" s="12">
        <v>85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3680</v>
      </c>
      <c r="C15" s="7" t="s">
        <v>3681</v>
      </c>
      <c r="D15" s="24">
        <v>38796</v>
      </c>
      <c r="E15" s="12">
        <v>80</v>
      </c>
      <c r="F15" s="12">
        <v>87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3682</v>
      </c>
      <c r="C16" s="7" t="s">
        <v>2211</v>
      </c>
      <c r="D16" s="24">
        <v>39041</v>
      </c>
      <c r="E16" s="12">
        <v>85</v>
      </c>
      <c r="F16" s="12">
        <v>85</v>
      </c>
      <c r="G16" s="12">
        <v>80</v>
      </c>
      <c r="H16" s="12">
        <v>80</v>
      </c>
      <c r="I16" s="31" t="str">
        <f t="shared" si="0"/>
        <v>Tốt</v>
      </c>
      <c r="J16" s="12">
        <v>80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3683</v>
      </c>
      <c r="C17" s="7" t="s">
        <v>1219</v>
      </c>
      <c r="D17" s="24">
        <v>38997</v>
      </c>
      <c r="E17" s="12">
        <v>80</v>
      </c>
      <c r="F17" s="12">
        <v>80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3684</v>
      </c>
      <c r="C18" s="7" t="s">
        <v>3685</v>
      </c>
      <c r="D18" s="24">
        <v>38722</v>
      </c>
      <c r="E18" s="12">
        <v>92</v>
      </c>
      <c r="F18" s="12">
        <v>92</v>
      </c>
      <c r="G18" s="12">
        <v>90</v>
      </c>
      <c r="H18" s="12">
        <v>90</v>
      </c>
      <c r="I18" s="31" t="str">
        <f t="shared" si="0"/>
        <v>Xuất sắc</v>
      </c>
      <c r="J18" s="12">
        <v>90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3686</v>
      </c>
      <c r="C19" s="7" t="s">
        <v>1826</v>
      </c>
      <c r="D19" s="24">
        <v>38894</v>
      </c>
      <c r="E19" s="12">
        <v>92</v>
      </c>
      <c r="F19" s="12">
        <v>92</v>
      </c>
      <c r="G19" s="12">
        <v>90</v>
      </c>
      <c r="H19" s="12">
        <v>90</v>
      </c>
      <c r="I19" s="31" t="str">
        <f t="shared" si="0"/>
        <v>Xuất sắc</v>
      </c>
      <c r="J19" s="12">
        <v>90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3687</v>
      </c>
      <c r="C20" s="7" t="s">
        <v>3688</v>
      </c>
      <c r="D20" s="24">
        <v>38788</v>
      </c>
      <c r="E20" s="12">
        <v>90</v>
      </c>
      <c r="F20" s="12">
        <v>90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3689</v>
      </c>
      <c r="C21" s="7" t="s">
        <v>3690</v>
      </c>
      <c r="D21" s="24">
        <v>38993</v>
      </c>
      <c r="E21" s="12">
        <v>70</v>
      </c>
      <c r="F21" s="12">
        <v>77</v>
      </c>
      <c r="G21" s="12">
        <v>70</v>
      </c>
      <c r="H21" s="12">
        <v>70</v>
      </c>
      <c r="I21" s="31" t="str">
        <f t="shared" si="0"/>
        <v>Khá</v>
      </c>
      <c r="J21" s="12">
        <v>70</v>
      </c>
      <c r="K21" s="31" t="str">
        <f t="shared" si="1"/>
        <v>Khá</v>
      </c>
    </row>
    <row r="22" spans="1:11" ht="18.75" customHeight="1" x14ac:dyDescent="0.25">
      <c r="A22" s="16">
        <v>10</v>
      </c>
      <c r="B22" s="23" t="s">
        <v>3691</v>
      </c>
      <c r="C22" s="7" t="s">
        <v>3692</v>
      </c>
      <c r="D22" s="24">
        <v>39052</v>
      </c>
      <c r="E22" s="12">
        <v>77</v>
      </c>
      <c r="F22" s="12">
        <v>77</v>
      </c>
      <c r="G22" s="12">
        <v>70</v>
      </c>
      <c r="H22" s="12">
        <v>70</v>
      </c>
      <c r="I22" s="31" t="str">
        <f t="shared" si="0"/>
        <v>Khá</v>
      </c>
      <c r="J22" s="12">
        <v>70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3693</v>
      </c>
      <c r="C23" s="7" t="s">
        <v>3694</v>
      </c>
      <c r="D23" s="24">
        <v>39080</v>
      </c>
      <c r="E23" s="12">
        <v>82</v>
      </c>
      <c r="F23" s="12">
        <v>80</v>
      </c>
      <c r="G23" s="12">
        <v>80</v>
      </c>
      <c r="H23" s="12">
        <v>80</v>
      </c>
      <c r="I23" s="31" t="str">
        <f t="shared" si="0"/>
        <v>Tốt</v>
      </c>
      <c r="J23" s="12">
        <v>80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3695</v>
      </c>
      <c r="C24" s="7" t="s">
        <v>2782</v>
      </c>
      <c r="D24" s="24">
        <v>39069</v>
      </c>
      <c r="E24" s="12">
        <v>82</v>
      </c>
      <c r="F24" s="12">
        <v>82</v>
      </c>
      <c r="G24" s="12">
        <v>80</v>
      </c>
      <c r="H24" s="12">
        <v>80</v>
      </c>
      <c r="I24" s="31" t="str">
        <f t="shared" si="0"/>
        <v>Tốt</v>
      </c>
      <c r="J24" s="12">
        <v>80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3696</v>
      </c>
      <c r="C25" s="7" t="s">
        <v>3697</v>
      </c>
      <c r="D25" s="24">
        <v>39040</v>
      </c>
      <c r="E25" s="12">
        <v>80</v>
      </c>
      <c r="F25" s="12">
        <v>80</v>
      </c>
      <c r="G25" s="12">
        <v>80</v>
      </c>
      <c r="H25" s="12">
        <v>80</v>
      </c>
      <c r="I25" s="31" t="str">
        <f t="shared" si="0"/>
        <v>Tốt</v>
      </c>
      <c r="J25" s="12">
        <v>80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3698</v>
      </c>
      <c r="C26" s="7" t="s">
        <v>3699</v>
      </c>
      <c r="D26" s="24">
        <v>38873</v>
      </c>
      <c r="E26" s="12">
        <v>92</v>
      </c>
      <c r="F26" s="12">
        <v>92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3700</v>
      </c>
      <c r="C27" s="7" t="s">
        <v>3701</v>
      </c>
      <c r="D27" s="24">
        <v>38722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3702</v>
      </c>
      <c r="C28" s="7" t="s">
        <v>3703</v>
      </c>
      <c r="D28" s="24">
        <v>38802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3704</v>
      </c>
      <c r="C29" s="7" t="s">
        <v>3705</v>
      </c>
      <c r="D29" s="24">
        <v>38738</v>
      </c>
      <c r="E29" s="12">
        <v>80</v>
      </c>
      <c r="F29" s="12">
        <v>80</v>
      </c>
      <c r="G29" s="12">
        <v>80</v>
      </c>
      <c r="H29" s="12">
        <v>80</v>
      </c>
      <c r="I29" s="31" t="str">
        <f t="shared" si="0"/>
        <v>Tốt</v>
      </c>
      <c r="J29" s="12">
        <v>80</v>
      </c>
      <c r="K29" s="31" t="str">
        <f t="shared" si="1"/>
        <v>Tốt</v>
      </c>
    </row>
    <row r="30" spans="1:11" ht="18.75" customHeight="1" x14ac:dyDescent="0.25">
      <c r="A30" s="16">
        <v>18</v>
      </c>
      <c r="B30" s="23" t="s">
        <v>3706</v>
      </c>
      <c r="C30" s="7" t="s">
        <v>3707</v>
      </c>
      <c r="D30" s="24">
        <v>38928</v>
      </c>
      <c r="E30" s="12">
        <v>80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3708</v>
      </c>
      <c r="C31" s="7" t="s">
        <v>3709</v>
      </c>
      <c r="D31" s="24">
        <v>38958</v>
      </c>
      <c r="E31" s="12">
        <v>90</v>
      </c>
      <c r="F31" s="12">
        <v>90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3710</v>
      </c>
      <c r="C32" s="7" t="s">
        <v>3711</v>
      </c>
      <c r="D32" s="24">
        <v>39063</v>
      </c>
      <c r="E32" s="12">
        <v>80</v>
      </c>
      <c r="F32" s="12">
        <v>80</v>
      </c>
      <c r="G32" s="12">
        <v>80</v>
      </c>
      <c r="H32" s="12">
        <v>80</v>
      </c>
      <c r="I32" s="31" t="str">
        <f t="shared" si="0"/>
        <v>Tốt</v>
      </c>
      <c r="J32" s="12">
        <v>80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3712</v>
      </c>
      <c r="C33" s="7" t="s">
        <v>3713</v>
      </c>
      <c r="D33" s="24">
        <v>38657</v>
      </c>
      <c r="E33" s="12">
        <v>90</v>
      </c>
      <c r="F33" s="12">
        <v>90</v>
      </c>
      <c r="G33" s="12">
        <v>90</v>
      </c>
      <c r="H33" s="12">
        <v>90</v>
      </c>
      <c r="I33" s="31" t="str">
        <f t="shared" si="0"/>
        <v>Xuất sắc</v>
      </c>
      <c r="J33" s="12">
        <v>90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3714</v>
      </c>
      <c r="C34" s="7" t="s">
        <v>3715</v>
      </c>
      <c r="D34" s="24">
        <v>38770</v>
      </c>
      <c r="E34" s="12">
        <v>87</v>
      </c>
      <c r="F34" s="12">
        <v>87</v>
      </c>
      <c r="G34" s="12">
        <v>85</v>
      </c>
      <c r="H34" s="12">
        <v>85</v>
      </c>
      <c r="I34" s="31" t="str">
        <f t="shared" si="0"/>
        <v>Tốt</v>
      </c>
      <c r="J34" s="12">
        <v>85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3716</v>
      </c>
      <c r="C35" s="7" t="s">
        <v>3717</v>
      </c>
      <c r="D35" s="24">
        <v>39022</v>
      </c>
      <c r="E35" s="12">
        <v>80</v>
      </c>
      <c r="F35" s="12">
        <v>80</v>
      </c>
      <c r="G35" s="12">
        <v>80</v>
      </c>
      <c r="H35" s="12">
        <v>80</v>
      </c>
      <c r="I35" s="31" t="str">
        <f t="shared" si="0"/>
        <v>Tốt</v>
      </c>
      <c r="J35" s="12">
        <v>80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3718</v>
      </c>
      <c r="C36" s="7" t="s">
        <v>3719</v>
      </c>
      <c r="D36" s="24">
        <v>38906</v>
      </c>
      <c r="E36" s="12">
        <v>90</v>
      </c>
      <c r="F36" s="12">
        <v>83</v>
      </c>
      <c r="G36" s="12">
        <v>83</v>
      </c>
      <c r="H36" s="12">
        <v>83</v>
      </c>
      <c r="I36" s="31" t="str">
        <f t="shared" si="0"/>
        <v>Tốt</v>
      </c>
      <c r="J36" s="12">
        <v>83</v>
      </c>
      <c r="K36" s="31" t="str">
        <f t="shared" si="1"/>
        <v>Tốt</v>
      </c>
    </row>
    <row r="37" spans="1:11" ht="18.75" customHeight="1" x14ac:dyDescent="0.25">
      <c r="A37" s="16">
        <v>25</v>
      </c>
      <c r="B37" s="23" t="s">
        <v>3720</v>
      </c>
      <c r="C37" s="7" t="s">
        <v>3721</v>
      </c>
      <c r="D37" s="24">
        <v>38750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3722</v>
      </c>
      <c r="C38" s="7" t="s">
        <v>3723</v>
      </c>
      <c r="D38" s="24">
        <v>38638</v>
      </c>
      <c r="E38" s="12">
        <v>92</v>
      </c>
      <c r="F38" s="12">
        <v>92</v>
      </c>
      <c r="G38" s="12">
        <v>90</v>
      </c>
      <c r="H38" s="12">
        <v>90</v>
      </c>
      <c r="I38" s="31" t="str">
        <f t="shared" si="0"/>
        <v>Xuất sắc</v>
      </c>
      <c r="J38" s="12">
        <v>90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3724</v>
      </c>
      <c r="C39" s="7" t="s">
        <v>3725</v>
      </c>
      <c r="D39" s="24">
        <v>39058</v>
      </c>
      <c r="E39" s="12">
        <v>90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3726</v>
      </c>
      <c r="C40" s="7" t="s">
        <v>3727</v>
      </c>
      <c r="D40" s="24">
        <v>38876</v>
      </c>
      <c r="E40" s="12">
        <v>80</v>
      </c>
      <c r="F40" s="12">
        <v>80</v>
      </c>
      <c r="G40" s="12">
        <v>80</v>
      </c>
      <c r="H40" s="12">
        <v>80</v>
      </c>
      <c r="I40" s="31" t="str">
        <f t="shared" si="0"/>
        <v>Tốt</v>
      </c>
      <c r="J40" s="12">
        <v>80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3728</v>
      </c>
      <c r="C41" s="7" t="s">
        <v>3729</v>
      </c>
      <c r="D41" s="24">
        <v>38719</v>
      </c>
      <c r="E41" s="12">
        <v>80</v>
      </c>
      <c r="F41" s="12">
        <v>80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3730</v>
      </c>
      <c r="C42" s="7" t="s">
        <v>3731</v>
      </c>
      <c r="D42" s="24">
        <v>38902</v>
      </c>
      <c r="E42" s="12">
        <v>90</v>
      </c>
      <c r="F42" s="12">
        <v>90</v>
      </c>
      <c r="G42" s="12">
        <v>90</v>
      </c>
      <c r="H42" s="12">
        <v>90</v>
      </c>
      <c r="I42" s="31" t="str">
        <f t="shared" si="0"/>
        <v>Xuất sắc</v>
      </c>
      <c r="J42" s="12">
        <v>90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3732</v>
      </c>
      <c r="C43" s="7" t="s">
        <v>3733</v>
      </c>
      <c r="D43" s="24">
        <v>38845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3734</v>
      </c>
      <c r="C44" s="7" t="s">
        <v>3735</v>
      </c>
      <c r="D44" s="24">
        <v>38781</v>
      </c>
      <c r="E44" s="12">
        <v>80</v>
      </c>
      <c r="F44" s="12">
        <v>80</v>
      </c>
      <c r="G44" s="12">
        <v>80</v>
      </c>
      <c r="H44" s="12">
        <v>80</v>
      </c>
      <c r="I44" s="31" t="str">
        <f t="shared" si="0"/>
        <v>Tốt</v>
      </c>
      <c r="J44" s="12">
        <v>80</v>
      </c>
      <c r="K44" s="31" t="str">
        <f t="shared" si="1"/>
        <v>Tốt</v>
      </c>
    </row>
    <row r="45" spans="1:11" ht="18.75" customHeight="1" x14ac:dyDescent="0.25">
      <c r="A45" s="16">
        <v>33</v>
      </c>
      <c r="B45" s="23" t="s">
        <v>3736</v>
      </c>
      <c r="C45" s="7" t="s">
        <v>3737</v>
      </c>
      <c r="D45" s="24">
        <v>38756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si="0"/>
        <v>Tốt</v>
      </c>
      <c r="J45" s="12">
        <v>80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3738</v>
      </c>
      <c r="C46" s="7" t="s">
        <v>3739</v>
      </c>
      <c r="D46" s="24">
        <v>38872</v>
      </c>
      <c r="E46" s="12">
        <v>92</v>
      </c>
      <c r="F46" s="12">
        <v>92</v>
      </c>
      <c r="G46" s="12">
        <v>90</v>
      </c>
      <c r="H46" s="12">
        <v>90</v>
      </c>
      <c r="I46" s="31" t="str">
        <f t="shared" si="0"/>
        <v>Xuất sắc</v>
      </c>
      <c r="J46" s="12">
        <v>90</v>
      </c>
      <c r="K46" s="31" t="str">
        <f t="shared" si="1"/>
        <v>Xuất sắc</v>
      </c>
    </row>
    <row r="47" spans="1:11" ht="18.75" customHeight="1" x14ac:dyDescent="0.25">
      <c r="A47" s="16">
        <v>35</v>
      </c>
      <c r="B47" s="23" t="s">
        <v>3740</v>
      </c>
      <c r="C47" s="7" t="s">
        <v>3741</v>
      </c>
      <c r="D47" s="24">
        <v>38922</v>
      </c>
      <c r="E47" s="12">
        <v>90</v>
      </c>
      <c r="F47" s="12">
        <v>90</v>
      </c>
      <c r="G47" s="12">
        <v>90</v>
      </c>
      <c r="H47" s="12">
        <v>90</v>
      </c>
      <c r="I47" s="31" t="str">
        <f t="shared" si="0"/>
        <v>Xuất sắc</v>
      </c>
      <c r="J47" s="12">
        <v>90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3742</v>
      </c>
      <c r="C48" s="7" t="s">
        <v>3743</v>
      </c>
      <c r="D48" s="24">
        <v>38799</v>
      </c>
      <c r="E48" s="12">
        <v>80</v>
      </c>
      <c r="F48" s="12">
        <v>90</v>
      </c>
      <c r="G48" s="12">
        <v>90</v>
      </c>
      <c r="H48" s="12">
        <v>90</v>
      </c>
      <c r="I48" s="31" t="str">
        <f t="shared" si="0"/>
        <v>Xuất sắc</v>
      </c>
      <c r="J48" s="12">
        <v>90</v>
      </c>
      <c r="K48" s="31" t="str">
        <f t="shared" si="1"/>
        <v>Xuất sắc</v>
      </c>
    </row>
    <row r="49" spans="1:11" ht="18.75" customHeight="1" x14ac:dyDescent="0.25">
      <c r="A49" s="16">
        <v>37</v>
      </c>
      <c r="B49" s="23" t="s">
        <v>3744</v>
      </c>
      <c r="C49" s="7" t="s">
        <v>3745</v>
      </c>
      <c r="D49" s="24">
        <v>38987</v>
      </c>
      <c r="E49" s="12">
        <v>90</v>
      </c>
      <c r="F49" s="12">
        <v>92</v>
      </c>
      <c r="G49" s="12">
        <v>90</v>
      </c>
      <c r="H49" s="12">
        <v>90</v>
      </c>
      <c r="I49" s="31" t="str">
        <f t="shared" si="0"/>
        <v>Xuất sắc</v>
      </c>
      <c r="J49" s="12">
        <v>90</v>
      </c>
      <c r="K49" s="31" t="str">
        <f t="shared" si="1"/>
        <v>Xuất sắc</v>
      </c>
    </row>
    <row r="50" spans="1:11" ht="18.75" customHeight="1" x14ac:dyDescent="0.25">
      <c r="A50" s="16">
        <v>38</v>
      </c>
      <c r="B50" s="23" t="s">
        <v>3746</v>
      </c>
      <c r="C50" s="7" t="s">
        <v>3747</v>
      </c>
      <c r="D50" s="24">
        <v>38857</v>
      </c>
      <c r="E50" s="12">
        <v>92</v>
      </c>
      <c r="F50" s="12">
        <v>92</v>
      </c>
      <c r="G50" s="12">
        <v>90</v>
      </c>
      <c r="H50" s="12">
        <v>90</v>
      </c>
      <c r="I50" s="31" t="str">
        <f t="shared" si="0"/>
        <v>Xuất sắc</v>
      </c>
      <c r="J50" s="12">
        <v>90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3748</v>
      </c>
      <c r="C51" s="7" t="s">
        <v>3749</v>
      </c>
      <c r="D51" s="24">
        <v>38893</v>
      </c>
      <c r="E51" s="12">
        <v>90</v>
      </c>
      <c r="F51" s="12">
        <v>90</v>
      </c>
      <c r="G51" s="12">
        <v>90</v>
      </c>
      <c r="H51" s="12">
        <v>90</v>
      </c>
      <c r="I51" s="31" t="str">
        <f t="shared" si="0"/>
        <v>Xuất sắc</v>
      </c>
      <c r="J51" s="12">
        <v>90</v>
      </c>
      <c r="K51" s="31" t="str">
        <f t="shared" si="1"/>
        <v>Xuất sắc</v>
      </c>
    </row>
    <row r="52" spans="1:11" ht="18.75" customHeight="1" x14ac:dyDescent="0.25">
      <c r="A52" s="16">
        <v>40</v>
      </c>
      <c r="B52" s="23" t="s">
        <v>3750</v>
      </c>
      <c r="C52" s="7" t="s">
        <v>3751</v>
      </c>
      <c r="D52" s="24">
        <v>39022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0"/>
        <v>Xuất sắc</v>
      </c>
      <c r="J52" s="12">
        <v>90</v>
      </c>
      <c r="K52" s="31" t="str">
        <f t="shared" si="1"/>
        <v>Xuất sắc</v>
      </c>
    </row>
    <row r="54" spans="1:11" ht="18.75" customHeight="1" x14ac:dyDescent="0.2">
      <c r="A54" s="52" t="s">
        <v>3752</v>
      </c>
      <c r="B54" s="52"/>
      <c r="C54" s="52"/>
    </row>
  </sheetData>
  <mergeCells count="16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2">
    <cfRule type="duplicateValues" dxfId="43" priority="1"/>
    <cfRule type="duplicateValues" dxfId="42" priority="2"/>
    <cfRule type="duplicateValues" dxfId="41" priority="3"/>
    <cfRule type="duplicateValues" dxfId="40" priority="4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4F9-29C1-4251-A551-0FB7ACEDB4CD}">
  <sheetPr codeName="Sheet35"/>
  <dimension ref="A1:K54"/>
  <sheetViews>
    <sheetView topLeftCell="A6" workbookViewId="0">
      <selection activeCell="E10" sqref="E10:G1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69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3753</v>
      </c>
      <c r="C13" s="7" t="s">
        <v>3754</v>
      </c>
      <c r="D13" s="24">
        <v>39078</v>
      </c>
      <c r="E13" s="12"/>
      <c r="F13" s="12"/>
      <c r="G13" s="12"/>
      <c r="H13" s="12"/>
      <c r="I13" s="31" t="str">
        <f t="shared" ref="I13:I52" si="0">IF(H13&gt;=90,"Xuất sắc",IF(H13&gt;=80,"Tốt", IF(H13&gt;=65,"Khá",IF(H13&gt;=50,"Trung bình", IF(H13&gt;=35, "Yếu", "Kém")))))</f>
        <v>Kém</v>
      </c>
      <c r="J13" s="12"/>
      <c r="K13" s="31" t="str">
        <f t="shared" ref="K13:K52" si="1">IF(J13&gt;=90,"Xuất sắc",IF(J13&gt;=80,"Tốt", IF(J13&gt;=65,"Khá",IF(J13&gt;=50,"Trung bình", IF(J13&gt;=35, "Yếu", "Kém")))))</f>
        <v>Kém</v>
      </c>
    </row>
    <row r="14" spans="1:11" ht="18.75" customHeight="1" x14ac:dyDescent="0.25">
      <c r="A14" s="16">
        <v>2</v>
      </c>
      <c r="B14" s="23" t="s">
        <v>3755</v>
      </c>
      <c r="C14" s="7" t="s">
        <v>3756</v>
      </c>
      <c r="D14" s="24">
        <v>38759</v>
      </c>
      <c r="E14" s="12">
        <v>90</v>
      </c>
      <c r="F14" s="12">
        <v>90</v>
      </c>
      <c r="G14" s="12">
        <v>90</v>
      </c>
      <c r="H14" s="12">
        <v>90</v>
      </c>
      <c r="I14" s="31" t="str">
        <f t="shared" si="0"/>
        <v>Xuất sắc</v>
      </c>
      <c r="J14" s="12">
        <v>90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3757</v>
      </c>
      <c r="C15" s="7" t="s">
        <v>3758</v>
      </c>
      <c r="D15" s="24">
        <v>38451</v>
      </c>
      <c r="E15" s="12">
        <v>90</v>
      </c>
      <c r="F15" s="12">
        <v>90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3759</v>
      </c>
      <c r="C16" s="7" t="s">
        <v>3760</v>
      </c>
      <c r="D16" s="24">
        <v>38920</v>
      </c>
      <c r="E16" s="12">
        <v>92</v>
      </c>
      <c r="F16" s="12">
        <v>92</v>
      </c>
      <c r="G16" s="12">
        <v>92</v>
      </c>
      <c r="H16" s="12">
        <v>92</v>
      </c>
      <c r="I16" s="31" t="str">
        <f t="shared" si="0"/>
        <v>Xuất sắc</v>
      </c>
      <c r="J16" s="12">
        <v>92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3761</v>
      </c>
      <c r="C17" s="7" t="s">
        <v>3762</v>
      </c>
      <c r="D17" s="24">
        <v>39010</v>
      </c>
      <c r="E17" s="12">
        <v>80</v>
      </c>
      <c r="F17" s="12">
        <v>80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3763</v>
      </c>
      <c r="C18" s="7" t="s">
        <v>3764</v>
      </c>
      <c r="D18" s="24">
        <v>39025</v>
      </c>
      <c r="E18" s="12">
        <v>80</v>
      </c>
      <c r="F18" s="12">
        <v>80</v>
      </c>
      <c r="G18" s="12">
        <v>80</v>
      </c>
      <c r="H18" s="12">
        <v>80</v>
      </c>
      <c r="I18" s="31" t="str">
        <f t="shared" si="0"/>
        <v>Tốt</v>
      </c>
      <c r="J18" s="12">
        <v>80</v>
      </c>
      <c r="K18" s="31" t="str">
        <f t="shared" si="1"/>
        <v>Tốt</v>
      </c>
    </row>
    <row r="19" spans="1:11" ht="18.75" customHeight="1" x14ac:dyDescent="0.25">
      <c r="A19" s="16">
        <v>7</v>
      </c>
      <c r="B19" s="23" t="s">
        <v>3765</v>
      </c>
      <c r="C19" s="7" t="s">
        <v>3766</v>
      </c>
      <c r="D19" s="24">
        <v>38820</v>
      </c>
      <c r="E19" s="12">
        <v>92</v>
      </c>
      <c r="F19" s="12">
        <v>92</v>
      </c>
      <c r="G19" s="12">
        <v>92</v>
      </c>
      <c r="H19" s="12">
        <v>92</v>
      </c>
      <c r="I19" s="31" t="str">
        <f t="shared" si="0"/>
        <v>Xuất sắc</v>
      </c>
      <c r="J19" s="12">
        <v>92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3767</v>
      </c>
      <c r="C20" s="7" t="s">
        <v>3768</v>
      </c>
      <c r="D20" s="24">
        <v>38943</v>
      </c>
      <c r="E20" s="12">
        <v>85</v>
      </c>
      <c r="F20" s="12">
        <v>90</v>
      </c>
      <c r="G20" s="12">
        <v>90</v>
      </c>
      <c r="H20" s="12">
        <v>90</v>
      </c>
      <c r="I20" s="31" t="str">
        <f t="shared" si="0"/>
        <v>Xuất sắc</v>
      </c>
      <c r="J20" s="12">
        <v>90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3769</v>
      </c>
      <c r="C21" s="7" t="s">
        <v>155</v>
      </c>
      <c r="D21" s="24">
        <v>38809</v>
      </c>
      <c r="E21" s="12">
        <v>90</v>
      </c>
      <c r="F21" s="12">
        <v>90</v>
      </c>
      <c r="G21" s="12">
        <v>90</v>
      </c>
      <c r="H21" s="12">
        <v>90</v>
      </c>
      <c r="I21" s="31" t="str">
        <f t="shared" si="0"/>
        <v>Xuất sắc</v>
      </c>
      <c r="J21" s="12">
        <v>90</v>
      </c>
      <c r="K21" s="31" t="str">
        <f t="shared" si="1"/>
        <v>Xuất sắc</v>
      </c>
    </row>
    <row r="22" spans="1:11" ht="18.75" customHeight="1" x14ac:dyDescent="0.25">
      <c r="A22" s="16">
        <v>10</v>
      </c>
      <c r="B22" s="23" t="s">
        <v>3770</v>
      </c>
      <c r="C22" s="7" t="s">
        <v>3771</v>
      </c>
      <c r="D22" s="24">
        <v>38730</v>
      </c>
      <c r="E22" s="12">
        <v>70</v>
      </c>
      <c r="F22" s="12">
        <v>73</v>
      </c>
      <c r="G22" s="12">
        <v>73</v>
      </c>
      <c r="H22" s="12">
        <v>73</v>
      </c>
      <c r="I22" s="31" t="str">
        <f t="shared" si="0"/>
        <v>Khá</v>
      </c>
      <c r="J22" s="12">
        <v>73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3772</v>
      </c>
      <c r="C23" s="7" t="s">
        <v>3773</v>
      </c>
      <c r="D23" s="24">
        <v>39021</v>
      </c>
      <c r="E23" s="12">
        <v>90</v>
      </c>
      <c r="F23" s="12">
        <v>90</v>
      </c>
      <c r="G23" s="12">
        <v>90</v>
      </c>
      <c r="H23" s="12">
        <v>90</v>
      </c>
      <c r="I23" s="31" t="str">
        <f t="shared" si="0"/>
        <v>Xuất sắc</v>
      </c>
      <c r="J23" s="12">
        <v>90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3774</v>
      </c>
      <c r="C24" s="7" t="s">
        <v>1773</v>
      </c>
      <c r="D24" s="24">
        <v>38869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3775</v>
      </c>
      <c r="C25" s="7" t="s">
        <v>3776</v>
      </c>
      <c r="D25" s="24">
        <v>38739</v>
      </c>
      <c r="E25" s="12">
        <v>90</v>
      </c>
      <c r="F25" s="12">
        <v>90</v>
      </c>
      <c r="G25" s="12">
        <v>90</v>
      </c>
      <c r="H25" s="12">
        <v>90</v>
      </c>
      <c r="I25" s="31" t="str">
        <f t="shared" si="0"/>
        <v>Xuất sắc</v>
      </c>
      <c r="J25" s="12">
        <v>90</v>
      </c>
      <c r="K25" s="31" t="str">
        <f t="shared" si="1"/>
        <v>Xuất sắc</v>
      </c>
    </row>
    <row r="26" spans="1:11" ht="18.75" customHeight="1" x14ac:dyDescent="0.25">
      <c r="A26" s="16">
        <v>14</v>
      </c>
      <c r="B26" s="23" t="s">
        <v>3777</v>
      </c>
      <c r="C26" s="7" t="s">
        <v>3778</v>
      </c>
      <c r="D26" s="24">
        <v>38767</v>
      </c>
      <c r="E26" s="12">
        <v>90</v>
      </c>
      <c r="F26" s="12">
        <v>90</v>
      </c>
      <c r="G26" s="12">
        <v>90</v>
      </c>
      <c r="H26" s="12">
        <v>90</v>
      </c>
      <c r="I26" s="31" t="str">
        <f t="shared" si="0"/>
        <v>Xuất sắc</v>
      </c>
      <c r="J26" s="12">
        <v>90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3779</v>
      </c>
      <c r="C27" s="7" t="s">
        <v>3780</v>
      </c>
      <c r="D27" s="24">
        <v>38851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3781</v>
      </c>
      <c r="C28" s="7" t="s">
        <v>3782</v>
      </c>
      <c r="D28" s="24">
        <v>38737</v>
      </c>
      <c r="E28" s="12">
        <v>80</v>
      </c>
      <c r="F28" s="12">
        <v>80</v>
      </c>
      <c r="G28" s="12">
        <v>80</v>
      </c>
      <c r="H28" s="12">
        <v>80</v>
      </c>
      <c r="I28" s="31" t="str">
        <f t="shared" si="0"/>
        <v>Tốt</v>
      </c>
      <c r="J28" s="12">
        <v>80</v>
      </c>
      <c r="K28" s="31" t="str">
        <f t="shared" si="1"/>
        <v>Tốt</v>
      </c>
    </row>
    <row r="29" spans="1:11" ht="18.75" customHeight="1" x14ac:dyDescent="0.25">
      <c r="A29" s="16">
        <v>17</v>
      </c>
      <c r="B29" s="23" t="s">
        <v>3783</v>
      </c>
      <c r="C29" s="7" t="s">
        <v>2298</v>
      </c>
      <c r="D29" s="24">
        <v>38946</v>
      </c>
      <c r="E29" s="12">
        <v>92</v>
      </c>
      <c r="F29" s="12">
        <v>92</v>
      </c>
      <c r="G29" s="12">
        <v>92</v>
      </c>
      <c r="H29" s="12">
        <v>92</v>
      </c>
      <c r="I29" s="31" t="str">
        <f t="shared" si="0"/>
        <v>Xuất sắc</v>
      </c>
      <c r="J29" s="12">
        <v>92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3784</v>
      </c>
      <c r="C30" s="7" t="s">
        <v>3785</v>
      </c>
      <c r="D30" s="24">
        <v>38973</v>
      </c>
      <c r="E30" s="12">
        <v>90</v>
      </c>
      <c r="F30" s="12">
        <v>90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3786</v>
      </c>
      <c r="C31" s="7" t="s">
        <v>3787</v>
      </c>
      <c r="D31" s="24">
        <v>38941</v>
      </c>
      <c r="E31" s="12">
        <v>75</v>
      </c>
      <c r="F31" s="12">
        <v>75</v>
      </c>
      <c r="G31" s="12">
        <v>75</v>
      </c>
      <c r="H31" s="12">
        <v>75</v>
      </c>
      <c r="I31" s="31" t="str">
        <f t="shared" si="0"/>
        <v>Khá</v>
      </c>
      <c r="J31" s="12">
        <v>75</v>
      </c>
      <c r="K31" s="31" t="str">
        <f t="shared" si="1"/>
        <v>Khá</v>
      </c>
    </row>
    <row r="32" spans="1:11" ht="18.75" customHeight="1" x14ac:dyDescent="0.25">
      <c r="A32" s="16">
        <v>20</v>
      </c>
      <c r="B32" s="23" t="s">
        <v>3788</v>
      </c>
      <c r="C32" s="7" t="s">
        <v>3789</v>
      </c>
      <c r="D32" s="24">
        <v>38718</v>
      </c>
      <c r="E32" s="12">
        <v>70</v>
      </c>
      <c r="F32" s="12">
        <v>70</v>
      </c>
      <c r="G32" s="12">
        <v>70</v>
      </c>
      <c r="H32" s="12">
        <v>70</v>
      </c>
      <c r="I32" s="31" t="str">
        <f t="shared" si="0"/>
        <v>Khá</v>
      </c>
      <c r="J32" s="12">
        <v>70</v>
      </c>
      <c r="K32" s="31" t="str">
        <f t="shared" si="1"/>
        <v>Khá</v>
      </c>
    </row>
    <row r="33" spans="1:11" ht="18.75" customHeight="1" x14ac:dyDescent="0.25">
      <c r="A33" s="16">
        <v>21</v>
      </c>
      <c r="B33" s="23" t="s">
        <v>3790</v>
      </c>
      <c r="C33" s="7" t="s">
        <v>3059</v>
      </c>
      <c r="D33" s="24">
        <v>38744</v>
      </c>
      <c r="E33" s="12">
        <v>90</v>
      </c>
      <c r="F33" s="12">
        <v>90</v>
      </c>
      <c r="G33" s="12">
        <v>90</v>
      </c>
      <c r="H33" s="12">
        <v>90</v>
      </c>
      <c r="I33" s="31" t="str">
        <f t="shared" si="0"/>
        <v>Xuất sắc</v>
      </c>
      <c r="J33" s="12">
        <v>90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3791</v>
      </c>
      <c r="C34" s="7" t="s">
        <v>3792</v>
      </c>
      <c r="D34" s="24">
        <v>38910</v>
      </c>
      <c r="E34" s="12">
        <v>82</v>
      </c>
      <c r="F34" s="12">
        <v>82</v>
      </c>
      <c r="G34" s="12">
        <v>82</v>
      </c>
      <c r="H34" s="12">
        <v>82</v>
      </c>
      <c r="I34" s="31" t="str">
        <f t="shared" si="0"/>
        <v>Tốt</v>
      </c>
      <c r="J34" s="12">
        <v>82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3793</v>
      </c>
      <c r="C35" s="7" t="s">
        <v>3794</v>
      </c>
      <c r="D35" s="24">
        <v>39012</v>
      </c>
      <c r="E35" s="12">
        <v>85</v>
      </c>
      <c r="F35" s="12">
        <v>85</v>
      </c>
      <c r="G35" s="12">
        <v>85</v>
      </c>
      <c r="H35" s="12">
        <v>85</v>
      </c>
      <c r="I35" s="31" t="str">
        <f t="shared" si="0"/>
        <v>Tốt</v>
      </c>
      <c r="J35" s="12">
        <v>85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3795</v>
      </c>
      <c r="C36" s="7" t="s">
        <v>2818</v>
      </c>
      <c r="D36" s="24">
        <v>38835</v>
      </c>
      <c r="E36" s="12">
        <v>87</v>
      </c>
      <c r="F36" s="12">
        <v>87</v>
      </c>
      <c r="G36" s="12">
        <v>87</v>
      </c>
      <c r="H36" s="12">
        <v>87</v>
      </c>
      <c r="I36" s="31" t="str">
        <f t="shared" si="0"/>
        <v>Tốt</v>
      </c>
      <c r="J36" s="12">
        <v>87</v>
      </c>
      <c r="K36" s="31" t="str">
        <f t="shared" si="1"/>
        <v>Tốt</v>
      </c>
    </row>
    <row r="37" spans="1:11" ht="18.75" customHeight="1" x14ac:dyDescent="0.25">
      <c r="A37" s="16">
        <v>25</v>
      </c>
      <c r="B37" s="23" t="s">
        <v>3796</v>
      </c>
      <c r="C37" s="7" t="s">
        <v>3797</v>
      </c>
      <c r="D37" s="24">
        <v>39021</v>
      </c>
      <c r="E37" s="12">
        <v>70</v>
      </c>
      <c r="F37" s="12">
        <v>70</v>
      </c>
      <c r="G37" s="12">
        <v>70</v>
      </c>
      <c r="H37" s="12">
        <v>70</v>
      </c>
      <c r="I37" s="31" t="str">
        <f t="shared" si="0"/>
        <v>Khá</v>
      </c>
      <c r="J37" s="12">
        <v>70</v>
      </c>
      <c r="K37" s="31" t="str">
        <f t="shared" si="1"/>
        <v>Khá</v>
      </c>
    </row>
    <row r="38" spans="1:11" ht="18.75" customHeight="1" x14ac:dyDescent="0.25">
      <c r="A38" s="16">
        <v>26</v>
      </c>
      <c r="B38" s="23" t="s">
        <v>3798</v>
      </c>
      <c r="C38" s="7" t="s">
        <v>3799</v>
      </c>
      <c r="D38" s="24">
        <v>38885</v>
      </c>
      <c r="E38" s="12">
        <v>80</v>
      </c>
      <c r="F38" s="12">
        <v>80</v>
      </c>
      <c r="G38" s="12">
        <v>80</v>
      </c>
      <c r="H38" s="12">
        <v>80</v>
      </c>
      <c r="I38" s="31" t="str">
        <f t="shared" si="0"/>
        <v>Tốt</v>
      </c>
      <c r="J38" s="12">
        <v>80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3800</v>
      </c>
      <c r="C39" s="7" t="s">
        <v>3801</v>
      </c>
      <c r="D39" s="24">
        <v>38994</v>
      </c>
      <c r="E39" s="12">
        <v>70</v>
      </c>
      <c r="F39" s="12">
        <v>70</v>
      </c>
      <c r="G39" s="12">
        <v>70</v>
      </c>
      <c r="H39" s="12">
        <v>70</v>
      </c>
      <c r="I39" s="31" t="str">
        <f t="shared" si="0"/>
        <v>Khá</v>
      </c>
      <c r="J39" s="12">
        <v>70</v>
      </c>
      <c r="K39" s="31" t="str">
        <f t="shared" si="1"/>
        <v>Khá</v>
      </c>
    </row>
    <row r="40" spans="1:11" ht="18.75" customHeight="1" x14ac:dyDescent="0.25">
      <c r="A40" s="16">
        <v>28</v>
      </c>
      <c r="B40" s="23" t="s">
        <v>3802</v>
      </c>
      <c r="C40" s="7" t="s">
        <v>3803</v>
      </c>
      <c r="D40" s="24">
        <v>38761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3804</v>
      </c>
      <c r="C41" s="7" t="s">
        <v>3805</v>
      </c>
      <c r="D41" s="24">
        <v>38490</v>
      </c>
      <c r="E41" s="12">
        <v>90</v>
      </c>
      <c r="F41" s="12">
        <v>90</v>
      </c>
      <c r="G41" s="12">
        <v>90</v>
      </c>
      <c r="H41" s="12">
        <v>90</v>
      </c>
      <c r="I41" s="31" t="str">
        <f t="shared" si="0"/>
        <v>Xuất sắc</v>
      </c>
      <c r="J41" s="12">
        <v>90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3806</v>
      </c>
      <c r="C42" s="7" t="s">
        <v>3807</v>
      </c>
      <c r="D42" s="24">
        <v>38770</v>
      </c>
      <c r="E42" s="12">
        <v>94</v>
      </c>
      <c r="F42" s="12">
        <v>94</v>
      </c>
      <c r="G42" s="12">
        <v>94</v>
      </c>
      <c r="H42" s="12">
        <v>94</v>
      </c>
      <c r="I42" s="31" t="str">
        <f t="shared" si="0"/>
        <v>Xuất sắc</v>
      </c>
      <c r="J42" s="12">
        <v>94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3808</v>
      </c>
      <c r="C43" s="7" t="s">
        <v>3809</v>
      </c>
      <c r="D43" s="24">
        <v>38838</v>
      </c>
      <c r="E43" s="12">
        <v>92</v>
      </c>
      <c r="F43" s="12">
        <v>92</v>
      </c>
      <c r="G43" s="12">
        <v>92</v>
      </c>
      <c r="H43" s="12">
        <v>92</v>
      </c>
      <c r="I43" s="31" t="str">
        <f t="shared" si="0"/>
        <v>Xuất sắc</v>
      </c>
      <c r="J43" s="12">
        <v>92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3810</v>
      </c>
      <c r="C44" s="7" t="s">
        <v>3811</v>
      </c>
      <c r="D44" s="24">
        <v>39076</v>
      </c>
      <c r="E44" s="12">
        <v>75</v>
      </c>
      <c r="F44" s="12">
        <v>75</v>
      </c>
      <c r="G44" s="12">
        <v>75</v>
      </c>
      <c r="H44" s="12">
        <v>75</v>
      </c>
      <c r="I44" s="31" t="str">
        <f t="shared" si="0"/>
        <v>Khá</v>
      </c>
      <c r="J44" s="12">
        <v>75</v>
      </c>
      <c r="K44" s="31" t="str">
        <f t="shared" si="1"/>
        <v>Khá</v>
      </c>
    </row>
    <row r="45" spans="1:11" ht="18.75" customHeight="1" x14ac:dyDescent="0.25">
      <c r="A45" s="16">
        <v>33</v>
      </c>
      <c r="B45" s="23" t="s">
        <v>3812</v>
      </c>
      <c r="C45" s="7" t="s">
        <v>3813</v>
      </c>
      <c r="D45" s="24">
        <v>38884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si="0"/>
        <v>Tốt</v>
      </c>
      <c r="J45" s="12">
        <v>80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3814</v>
      </c>
      <c r="C46" s="7" t="s">
        <v>3815</v>
      </c>
      <c r="D46" s="24">
        <v>38873</v>
      </c>
      <c r="E46" s="12">
        <v>80</v>
      </c>
      <c r="F46" s="12">
        <v>80</v>
      </c>
      <c r="G46" s="12">
        <v>80</v>
      </c>
      <c r="H46" s="12">
        <v>80</v>
      </c>
      <c r="I46" s="31" t="str">
        <f t="shared" si="0"/>
        <v>Tốt</v>
      </c>
      <c r="J46" s="12">
        <v>80</v>
      </c>
      <c r="K46" s="31" t="str">
        <f t="shared" si="1"/>
        <v>Tốt</v>
      </c>
    </row>
    <row r="47" spans="1:11" ht="18.75" customHeight="1" x14ac:dyDescent="0.25">
      <c r="A47" s="16">
        <v>35</v>
      </c>
      <c r="B47" s="23" t="s">
        <v>3816</v>
      </c>
      <c r="C47" s="7" t="s">
        <v>3817</v>
      </c>
      <c r="D47" s="24">
        <v>39045</v>
      </c>
      <c r="E47" s="12">
        <v>94</v>
      </c>
      <c r="F47" s="12">
        <v>94</v>
      </c>
      <c r="G47" s="12">
        <v>94</v>
      </c>
      <c r="H47" s="12">
        <v>94</v>
      </c>
      <c r="I47" s="31" t="str">
        <f t="shared" si="0"/>
        <v>Xuất sắc</v>
      </c>
      <c r="J47" s="12">
        <v>94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3818</v>
      </c>
      <c r="C48" s="7" t="s">
        <v>3819</v>
      </c>
      <c r="D48" s="24">
        <v>38978</v>
      </c>
      <c r="E48" s="12">
        <v>94</v>
      </c>
      <c r="F48" s="12">
        <v>94</v>
      </c>
      <c r="G48" s="12">
        <v>94</v>
      </c>
      <c r="H48" s="12">
        <v>94</v>
      </c>
      <c r="I48" s="31" t="str">
        <f t="shared" si="0"/>
        <v>Xuất sắc</v>
      </c>
      <c r="J48" s="12">
        <v>94</v>
      </c>
      <c r="K48" s="31" t="str">
        <f t="shared" si="1"/>
        <v>Xuất sắc</v>
      </c>
    </row>
    <row r="49" spans="1:11" ht="18.75" customHeight="1" x14ac:dyDescent="0.25">
      <c r="A49" s="16">
        <v>37</v>
      </c>
      <c r="B49" s="23" t="s">
        <v>3820</v>
      </c>
      <c r="C49" s="7" t="s">
        <v>3821</v>
      </c>
      <c r="D49" s="24">
        <v>38726</v>
      </c>
      <c r="E49" s="12">
        <v>98</v>
      </c>
      <c r="F49" s="12">
        <v>98</v>
      </c>
      <c r="G49" s="12">
        <v>98</v>
      </c>
      <c r="H49" s="12">
        <v>98</v>
      </c>
      <c r="I49" s="31" t="str">
        <f t="shared" si="0"/>
        <v>Xuất sắc</v>
      </c>
      <c r="J49" s="12">
        <v>98</v>
      </c>
      <c r="K49" s="31" t="str">
        <f t="shared" si="1"/>
        <v>Xuất sắc</v>
      </c>
    </row>
    <row r="50" spans="1:11" ht="18.75" customHeight="1" x14ac:dyDescent="0.25">
      <c r="A50" s="16">
        <v>38</v>
      </c>
      <c r="B50" s="23" t="s">
        <v>3822</v>
      </c>
      <c r="C50" s="7" t="s">
        <v>3823</v>
      </c>
      <c r="D50" s="24">
        <v>39054</v>
      </c>
      <c r="E50" s="12">
        <v>90</v>
      </c>
      <c r="F50" s="12">
        <v>90</v>
      </c>
      <c r="G50" s="12">
        <v>90</v>
      </c>
      <c r="H50" s="12">
        <v>90</v>
      </c>
      <c r="I50" s="31" t="str">
        <f t="shared" si="0"/>
        <v>Xuất sắc</v>
      </c>
      <c r="J50" s="12">
        <v>90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3824</v>
      </c>
      <c r="C51" s="7" t="s">
        <v>3825</v>
      </c>
      <c r="D51" s="24">
        <v>39081</v>
      </c>
      <c r="E51" s="12">
        <v>80</v>
      </c>
      <c r="F51" s="12">
        <v>80</v>
      </c>
      <c r="G51" s="12">
        <v>80</v>
      </c>
      <c r="H51" s="12">
        <v>80</v>
      </c>
      <c r="I51" s="31" t="str">
        <f t="shared" si="0"/>
        <v>Tốt</v>
      </c>
      <c r="J51" s="12">
        <v>80</v>
      </c>
      <c r="K51" s="31" t="str">
        <f t="shared" si="1"/>
        <v>Tốt</v>
      </c>
    </row>
    <row r="52" spans="1:11" ht="18.75" customHeight="1" x14ac:dyDescent="0.25">
      <c r="A52" s="16">
        <v>40</v>
      </c>
      <c r="B52" s="23" t="s">
        <v>3826</v>
      </c>
      <c r="C52" s="7" t="s">
        <v>3827</v>
      </c>
      <c r="D52" s="24">
        <v>38934</v>
      </c>
      <c r="E52" s="12">
        <v>70</v>
      </c>
      <c r="F52" s="12">
        <v>78</v>
      </c>
      <c r="G52" s="12">
        <v>78</v>
      </c>
      <c r="H52" s="12">
        <v>78</v>
      </c>
      <c r="I52" s="31" t="str">
        <f t="shared" si="0"/>
        <v>Khá</v>
      </c>
      <c r="J52" s="12">
        <v>78</v>
      </c>
      <c r="K52" s="31" t="str">
        <f t="shared" si="1"/>
        <v>Khá</v>
      </c>
    </row>
    <row r="54" spans="1:11" ht="18.75" customHeight="1" x14ac:dyDescent="0.2">
      <c r="A54" s="52" t="s">
        <v>3752</v>
      </c>
      <c r="B54" s="52"/>
      <c r="C54" s="52"/>
    </row>
  </sheetData>
  <mergeCells count="16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2">
    <cfRule type="duplicateValues" dxfId="39" priority="1"/>
    <cfRule type="duplicateValues" dxfId="38" priority="2"/>
    <cfRule type="duplicateValues" dxfId="37" priority="3"/>
    <cfRule type="duplicateValues" dxfId="36" priority="4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7753-1EF7-4ED6-B9EB-1F05B6D1379B}">
  <sheetPr codeName="Sheet36"/>
  <dimension ref="A1:K54"/>
  <sheetViews>
    <sheetView topLeftCell="A39" workbookViewId="0">
      <selection activeCell="A54" sqref="A54:XFD5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3828</v>
      </c>
      <c r="C13" s="7" t="s">
        <v>2251</v>
      </c>
      <c r="D13" s="24">
        <v>38860</v>
      </c>
      <c r="E13" s="12">
        <v>80</v>
      </c>
      <c r="F13" s="12">
        <v>80</v>
      </c>
      <c r="G13" s="12">
        <v>80</v>
      </c>
      <c r="H13" s="12">
        <v>80</v>
      </c>
      <c r="I13" s="31" t="str">
        <f t="shared" ref="I13:I52" si="0">IF(H13&gt;=90,"Xuất sắc",IF(H13&gt;=80,"Tốt", IF(H13&gt;=65,"Khá",IF(H13&gt;=50,"Trung bình", IF(H13&gt;=35, "Yếu", "Kém")))))</f>
        <v>Tốt</v>
      </c>
      <c r="J13" s="12">
        <v>80</v>
      </c>
      <c r="K13" s="31" t="str">
        <f t="shared" ref="K13:K52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3829</v>
      </c>
      <c r="C14" s="7" t="s">
        <v>3830</v>
      </c>
      <c r="D14" s="24">
        <v>38921</v>
      </c>
      <c r="E14" s="12">
        <v>80</v>
      </c>
      <c r="F14" s="12">
        <v>80</v>
      </c>
      <c r="G14" s="12">
        <v>80</v>
      </c>
      <c r="H14" s="12">
        <v>80</v>
      </c>
      <c r="I14" s="31" t="str">
        <f t="shared" si="0"/>
        <v>Tốt</v>
      </c>
      <c r="J14" s="12">
        <v>80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3831</v>
      </c>
      <c r="C15" s="7" t="s">
        <v>3832</v>
      </c>
      <c r="D15" s="24">
        <v>38946</v>
      </c>
      <c r="E15" s="12">
        <v>90</v>
      </c>
      <c r="F15" s="12">
        <v>90</v>
      </c>
      <c r="G15" s="12">
        <v>90</v>
      </c>
      <c r="H15" s="12">
        <v>90</v>
      </c>
      <c r="I15" s="31" t="str">
        <f t="shared" si="0"/>
        <v>Xuất sắc</v>
      </c>
      <c r="J15" s="12">
        <v>90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3833</v>
      </c>
      <c r="C16" s="7" t="s">
        <v>1057</v>
      </c>
      <c r="D16" s="24">
        <v>38740</v>
      </c>
      <c r="E16" s="12">
        <v>85</v>
      </c>
      <c r="F16" s="12">
        <v>85</v>
      </c>
      <c r="G16" s="12">
        <v>85</v>
      </c>
      <c r="H16" s="12">
        <v>85</v>
      </c>
      <c r="I16" s="31" t="str">
        <f t="shared" si="0"/>
        <v>Tốt</v>
      </c>
      <c r="J16" s="12">
        <v>85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3834</v>
      </c>
      <c r="C17" s="7" t="s">
        <v>3835</v>
      </c>
      <c r="D17" s="24">
        <v>39034</v>
      </c>
      <c r="E17" s="12">
        <v>80</v>
      </c>
      <c r="F17" s="12">
        <v>80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3836</v>
      </c>
      <c r="C18" s="7" t="s">
        <v>3837</v>
      </c>
      <c r="D18" s="24">
        <v>39053</v>
      </c>
      <c r="E18" s="12">
        <v>90</v>
      </c>
      <c r="F18" s="12">
        <v>90</v>
      </c>
      <c r="G18" s="12">
        <v>90</v>
      </c>
      <c r="H18" s="12">
        <v>90</v>
      </c>
      <c r="I18" s="31" t="str">
        <f t="shared" si="0"/>
        <v>Xuất sắc</v>
      </c>
      <c r="J18" s="12">
        <v>90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3838</v>
      </c>
      <c r="C19" s="7" t="s">
        <v>3839</v>
      </c>
      <c r="D19" s="24">
        <v>39072</v>
      </c>
      <c r="E19" s="12">
        <v>90</v>
      </c>
      <c r="F19" s="12">
        <v>90</v>
      </c>
      <c r="G19" s="12">
        <v>90</v>
      </c>
      <c r="H19" s="12">
        <v>90</v>
      </c>
      <c r="I19" s="31" t="str">
        <f t="shared" si="0"/>
        <v>Xuất sắc</v>
      </c>
      <c r="J19" s="12">
        <v>90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3840</v>
      </c>
      <c r="C20" s="7" t="s">
        <v>3841</v>
      </c>
      <c r="D20" s="24">
        <v>39078</v>
      </c>
      <c r="E20" s="12">
        <v>90</v>
      </c>
      <c r="F20" s="12">
        <v>90</v>
      </c>
      <c r="G20" s="12">
        <v>90</v>
      </c>
      <c r="H20" s="12">
        <v>90</v>
      </c>
      <c r="I20" s="31" t="str">
        <f t="shared" si="0"/>
        <v>Xuất sắc</v>
      </c>
      <c r="J20" s="12">
        <v>90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3842</v>
      </c>
      <c r="C21" s="7" t="s">
        <v>3042</v>
      </c>
      <c r="D21" s="24">
        <v>38849</v>
      </c>
      <c r="E21" s="12">
        <v>70</v>
      </c>
      <c r="F21" s="12">
        <v>80</v>
      </c>
      <c r="G21" s="12">
        <v>80</v>
      </c>
      <c r="H21" s="12">
        <v>80</v>
      </c>
      <c r="I21" s="31" t="str">
        <f t="shared" si="0"/>
        <v>Tốt</v>
      </c>
      <c r="J21" s="12">
        <v>80</v>
      </c>
      <c r="K21" s="31" t="str">
        <f t="shared" si="1"/>
        <v>Tốt</v>
      </c>
    </row>
    <row r="22" spans="1:11" ht="18.75" customHeight="1" x14ac:dyDescent="0.25">
      <c r="A22" s="16">
        <v>10</v>
      </c>
      <c r="B22" s="23" t="s">
        <v>3843</v>
      </c>
      <c r="C22" s="7" t="s">
        <v>3844</v>
      </c>
      <c r="D22" s="24">
        <v>39052</v>
      </c>
      <c r="E22" s="12">
        <v>70</v>
      </c>
      <c r="F22" s="12">
        <v>70</v>
      </c>
      <c r="G22" s="12">
        <v>70</v>
      </c>
      <c r="H22" s="12">
        <v>70</v>
      </c>
      <c r="I22" s="31" t="str">
        <f t="shared" si="0"/>
        <v>Khá</v>
      </c>
      <c r="J22" s="12">
        <v>70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3845</v>
      </c>
      <c r="C23" s="7" t="s">
        <v>2052</v>
      </c>
      <c r="D23" s="24">
        <v>38896</v>
      </c>
      <c r="E23" s="12">
        <v>80</v>
      </c>
      <c r="F23" s="12">
        <v>80</v>
      </c>
      <c r="G23" s="12">
        <v>80</v>
      </c>
      <c r="H23" s="12">
        <v>80</v>
      </c>
      <c r="I23" s="31" t="str">
        <f t="shared" si="0"/>
        <v>Tốt</v>
      </c>
      <c r="J23" s="12">
        <v>80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3846</v>
      </c>
      <c r="C24" s="7" t="s">
        <v>3847</v>
      </c>
      <c r="D24" s="24">
        <v>39021</v>
      </c>
      <c r="E24" s="12">
        <v>80</v>
      </c>
      <c r="F24" s="12">
        <v>75</v>
      </c>
      <c r="G24" s="12">
        <v>75</v>
      </c>
      <c r="H24" s="12">
        <v>75</v>
      </c>
      <c r="I24" s="31" t="str">
        <f t="shared" si="0"/>
        <v>Khá</v>
      </c>
      <c r="J24" s="12">
        <v>75</v>
      </c>
      <c r="K24" s="31" t="str">
        <f t="shared" si="1"/>
        <v>Khá</v>
      </c>
    </row>
    <row r="25" spans="1:11" ht="18.75" customHeight="1" x14ac:dyDescent="0.25">
      <c r="A25" s="16">
        <v>13</v>
      </c>
      <c r="B25" s="23" t="s">
        <v>3848</v>
      </c>
      <c r="C25" s="7" t="s">
        <v>3849</v>
      </c>
      <c r="D25" s="24">
        <v>38838</v>
      </c>
      <c r="E25" s="12">
        <v>90</v>
      </c>
      <c r="F25" s="12">
        <v>90</v>
      </c>
      <c r="G25" s="12">
        <v>90</v>
      </c>
      <c r="H25" s="12">
        <v>90</v>
      </c>
      <c r="I25" s="31" t="str">
        <f t="shared" si="0"/>
        <v>Xuất sắc</v>
      </c>
      <c r="J25" s="12">
        <v>90</v>
      </c>
      <c r="K25" s="31" t="str">
        <f t="shared" si="1"/>
        <v>Xuất sắc</v>
      </c>
    </row>
    <row r="26" spans="1:11" ht="18.75" customHeight="1" x14ac:dyDescent="0.25">
      <c r="A26" s="16">
        <v>14</v>
      </c>
      <c r="B26" s="23" t="s">
        <v>3850</v>
      </c>
      <c r="C26" s="7" t="s">
        <v>3851</v>
      </c>
      <c r="D26" s="24">
        <v>38957</v>
      </c>
      <c r="E26" s="12">
        <v>80</v>
      </c>
      <c r="F26" s="12">
        <v>80</v>
      </c>
      <c r="G26" s="12">
        <v>80</v>
      </c>
      <c r="H26" s="12">
        <v>80</v>
      </c>
      <c r="I26" s="31" t="str">
        <f t="shared" si="0"/>
        <v>Tốt</v>
      </c>
      <c r="J26" s="12">
        <v>80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3852</v>
      </c>
      <c r="C27" s="7" t="s">
        <v>3853</v>
      </c>
      <c r="D27" s="24">
        <v>38820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3854</v>
      </c>
      <c r="C28" s="7" t="s">
        <v>3855</v>
      </c>
      <c r="D28" s="24">
        <v>38959</v>
      </c>
      <c r="E28" s="12">
        <v>85</v>
      </c>
      <c r="F28" s="12">
        <v>80</v>
      </c>
      <c r="G28" s="12">
        <v>80</v>
      </c>
      <c r="H28" s="12">
        <v>80</v>
      </c>
      <c r="I28" s="31" t="str">
        <f t="shared" si="0"/>
        <v>Tốt</v>
      </c>
      <c r="J28" s="12">
        <v>80</v>
      </c>
      <c r="K28" s="31" t="str">
        <f t="shared" si="1"/>
        <v>Tốt</v>
      </c>
    </row>
    <row r="29" spans="1:11" ht="18.75" customHeight="1" x14ac:dyDescent="0.25">
      <c r="A29" s="16">
        <v>17</v>
      </c>
      <c r="B29" s="23" t="s">
        <v>3856</v>
      </c>
      <c r="C29" s="7" t="s">
        <v>2298</v>
      </c>
      <c r="D29" s="24">
        <v>38974</v>
      </c>
      <c r="E29" s="12">
        <v>80</v>
      </c>
      <c r="F29" s="12">
        <v>80</v>
      </c>
      <c r="G29" s="12">
        <v>80</v>
      </c>
      <c r="H29" s="12">
        <v>80</v>
      </c>
      <c r="I29" s="31" t="str">
        <f t="shared" si="0"/>
        <v>Tốt</v>
      </c>
      <c r="J29" s="12">
        <v>80</v>
      </c>
      <c r="K29" s="31" t="str">
        <f t="shared" si="1"/>
        <v>Tốt</v>
      </c>
    </row>
    <row r="30" spans="1:11" ht="18.75" customHeight="1" x14ac:dyDescent="0.25">
      <c r="A30" s="16">
        <v>18</v>
      </c>
      <c r="B30" s="23" t="s">
        <v>3857</v>
      </c>
      <c r="C30" s="7" t="s">
        <v>1417</v>
      </c>
      <c r="D30" s="24">
        <v>38751</v>
      </c>
      <c r="E30" s="12">
        <v>70</v>
      </c>
      <c r="F30" s="12">
        <v>90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3858</v>
      </c>
      <c r="C31" s="7" t="s">
        <v>3859</v>
      </c>
      <c r="D31" s="24">
        <v>38871</v>
      </c>
      <c r="E31" s="12">
        <v>70</v>
      </c>
      <c r="F31" s="12">
        <v>70</v>
      </c>
      <c r="G31" s="12">
        <v>70</v>
      </c>
      <c r="H31" s="12">
        <v>70</v>
      </c>
      <c r="I31" s="31" t="str">
        <f t="shared" si="0"/>
        <v>Khá</v>
      </c>
      <c r="J31" s="12">
        <v>70</v>
      </c>
      <c r="K31" s="31" t="str">
        <f t="shared" si="1"/>
        <v>Khá</v>
      </c>
    </row>
    <row r="32" spans="1:11" ht="18.75" customHeight="1" x14ac:dyDescent="0.25">
      <c r="A32" s="16">
        <v>20</v>
      </c>
      <c r="B32" s="23" t="s">
        <v>3860</v>
      </c>
      <c r="C32" s="7" t="s">
        <v>3861</v>
      </c>
      <c r="D32" s="24">
        <v>38869</v>
      </c>
      <c r="E32" s="12">
        <v>80</v>
      </c>
      <c r="F32" s="12">
        <v>80</v>
      </c>
      <c r="G32" s="12">
        <v>80</v>
      </c>
      <c r="H32" s="12">
        <v>80</v>
      </c>
      <c r="I32" s="31" t="str">
        <f t="shared" si="0"/>
        <v>Tốt</v>
      </c>
      <c r="J32" s="12">
        <v>80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3862</v>
      </c>
      <c r="C33" s="7" t="s">
        <v>3863</v>
      </c>
      <c r="D33" s="24">
        <v>38826</v>
      </c>
      <c r="E33" s="12">
        <v>90</v>
      </c>
      <c r="F33" s="12">
        <v>90</v>
      </c>
      <c r="G33" s="12">
        <v>90</v>
      </c>
      <c r="H33" s="12">
        <v>90</v>
      </c>
      <c r="I33" s="31" t="str">
        <f t="shared" si="0"/>
        <v>Xuất sắc</v>
      </c>
      <c r="J33" s="12">
        <v>90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3864</v>
      </c>
      <c r="C34" s="7" t="s">
        <v>3865</v>
      </c>
      <c r="D34" s="24">
        <v>38745</v>
      </c>
      <c r="E34" s="12">
        <v>90</v>
      </c>
      <c r="F34" s="12">
        <v>80</v>
      </c>
      <c r="G34" s="12">
        <v>80</v>
      </c>
      <c r="H34" s="12">
        <v>80</v>
      </c>
      <c r="I34" s="31" t="str">
        <f t="shared" si="0"/>
        <v>Tốt</v>
      </c>
      <c r="J34" s="12">
        <v>80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3866</v>
      </c>
      <c r="C35" s="7" t="s">
        <v>3867</v>
      </c>
      <c r="D35" s="24">
        <v>38988</v>
      </c>
      <c r="E35" s="12">
        <v>90</v>
      </c>
      <c r="F35" s="12">
        <v>90</v>
      </c>
      <c r="G35" s="12">
        <v>90</v>
      </c>
      <c r="H35" s="12">
        <v>90</v>
      </c>
      <c r="I35" s="31" t="str">
        <f t="shared" si="0"/>
        <v>Xuất sắc</v>
      </c>
      <c r="J35" s="12">
        <v>90</v>
      </c>
      <c r="K35" s="31" t="str">
        <f t="shared" si="1"/>
        <v>Xuất sắc</v>
      </c>
    </row>
    <row r="36" spans="1:11" ht="18.75" customHeight="1" x14ac:dyDescent="0.25">
      <c r="A36" s="16">
        <v>24</v>
      </c>
      <c r="B36" s="23" t="s">
        <v>3868</v>
      </c>
      <c r="C36" s="7" t="s">
        <v>3869</v>
      </c>
      <c r="D36" s="24">
        <v>39022</v>
      </c>
      <c r="E36" s="12">
        <v>80</v>
      </c>
      <c r="F36" s="12">
        <v>80</v>
      </c>
      <c r="G36" s="12">
        <v>80</v>
      </c>
      <c r="H36" s="12">
        <v>80</v>
      </c>
      <c r="I36" s="31" t="str">
        <f t="shared" si="0"/>
        <v>Tốt</v>
      </c>
      <c r="J36" s="12">
        <v>80</v>
      </c>
      <c r="K36" s="31" t="str">
        <f t="shared" si="1"/>
        <v>Tốt</v>
      </c>
    </row>
    <row r="37" spans="1:11" ht="18.75" customHeight="1" x14ac:dyDescent="0.25">
      <c r="A37" s="16">
        <v>25</v>
      </c>
      <c r="B37" s="23" t="s">
        <v>3870</v>
      </c>
      <c r="C37" s="7" t="s">
        <v>3871</v>
      </c>
      <c r="D37" s="24">
        <v>38804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3872</v>
      </c>
      <c r="C38" s="7" t="s">
        <v>1239</v>
      </c>
      <c r="D38" s="24">
        <v>38763</v>
      </c>
      <c r="E38" s="12">
        <v>70</v>
      </c>
      <c r="F38" s="12">
        <v>67</v>
      </c>
      <c r="G38" s="12">
        <v>67</v>
      </c>
      <c r="H38" s="12">
        <v>67</v>
      </c>
      <c r="I38" s="31" t="str">
        <f t="shared" si="0"/>
        <v>Khá</v>
      </c>
      <c r="J38" s="12">
        <v>67</v>
      </c>
      <c r="K38" s="31" t="str">
        <f t="shared" si="1"/>
        <v>Khá</v>
      </c>
    </row>
    <row r="39" spans="1:11" ht="18.75" customHeight="1" x14ac:dyDescent="0.25">
      <c r="A39" s="16">
        <v>27</v>
      </c>
      <c r="B39" s="23" t="s">
        <v>3873</v>
      </c>
      <c r="C39" s="7" t="s">
        <v>3874</v>
      </c>
      <c r="D39" s="24">
        <v>38992</v>
      </c>
      <c r="E39" s="12">
        <v>90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3875</v>
      </c>
      <c r="C40" s="7" t="s">
        <v>3876</v>
      </c>
      <c r="D40" s="24">
        <v>38931</v>
      </c>
      <c r="E40" s="12">
        <v>75</v>
      </c>
      <c r="F40" s="12">
        <v>75</v>
      </c>
      <c r="G40" s="12">
        <v>75</v>
      </c>
      <c r="H40" s="12">
        <v>75</v>
      </c>
      <c r="I40" s="31" t="str">
        <f t="shared" si="0"/>
        <v>Khá</v>
      </c>
      <c r="J40" s="12">
        <v>75</v>
      </c>
      <c r="K40" s="31" t="str">
        <f t="shared" si="1"/>
        <v>Khá</v>
      </c>
    </row>
    <row r="41" spans="1:11" ht="18.75" customHeight="1" x14ac:dyDescent="0.25">
      <c r="A41" s="16">
        <v>29</v>
      </c>
      <c r="B41" s="23" t="s">
        <v>3877</v>
      </c>
      <c r="C41" s="7" t="s">
        <v>3878</v>
      </c>
      <c r="D41" s="24">
        <v>38909</v>
      </c>
      <c r="E41" s="12">
        <v>80</v>
      </c>
      <c r="F41" s="12">
        <v>80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3879</v>
      </c>
      <c r="C42" s="7" t="s">
        <v>3880</v>
      </c>
      <c r="D42" s="24">
        <v>38983</v>
      </c>
      <c r="E42" s="12">
        <v>90</v>
      </c>
      <c r="F42" s="12">
        <v>85</v>
      </c>
      <c r="G42" s="12">
        <v>85</v>
      </c>
      <c r="H42" s="12">
        <v>85</v>
      </c>
      <c r="I42" s="31" t="str">
        <f t="shared" si="0"/>
        <v>Tốt</v>
      </c>
      <c r="J42" s="12">
        <v>85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3881</v>
      </c>
      <c r="C43" s="7" t="s">
        <v>3882</v>
      </c>
      <c r="D43" s="24">
        <v>39066</v>
      </c>
      <c r="E43" s="12">
        <v>70</v>
      </c>
      <c r="F43" s="12">
        <v>70</v>
      </c>
      <c r="G43" s="12">
        <v>70</v>
      </c>
      <c r="H43" s="12">
        <v>70</v>
      </c>
      <c r="I43" s="31" t="str">
        <f t="shared" si="0"/>
        <v>Khá</v>
      </c>
      <c r="J43" s="12">
        <v>70</v>
      </c>
      <c r="K43" s="31" t="str">
        <f t="shared" si="1"/>
        <v>Khá</v>
      </c>
    </row>
    <row r="44" spans="1:11" ht="18.75" customHeight="1" x14ac:dyDescent="0.25">
      <c r="A44" s="16">
        <v>32</v>
      </c>
      <c r="B44" s="23" t="s">
        <v>3883</v>
      </c>
      <c r="C44" s="7" t="s">
        <v>3884</v>
      </c>
      <c r="D44" s="24">
        <v>39001</v>
      </c>
      <c r="E44" s="12">
        <v>67</v>
      </c>
      <c r="F44" s="12">
        <v>67</v>
      </c>
      <c r="G44" s="12">
        <v>67</v>
      </c>
      <c r="H44" s="12">
        <v>67</v>
      </c>
      <c r="I44" s="31" t="str">
        <f t="shared" si="0"/>
        <v>Khá</v>
      </c>
      <c r="J44" s="12">
        <v>67</v>
      </c>
      <c r="K44" s="31" t="str">
        <f t="shared" si="1"/>
        <v>Khá</v>
      </c>
    </row>
    <row r="45" spans="1:11" ht="18.75" customHeight="1" x14ac:dyDescent="0.25">
      <c r="A45" s="16">
        <v>33</v>
      </c>
      <c r="B45" s="23" t="s">
        <v>3885</v>
      </c>
      <c r="C45" s="7" t="s">
        <v>3886</v>
      </c>
      <c r="D45" s="24">
        <v>39028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si="0"/>
        <v>Tốt</v>
      </c>
      <c r="J45" s="12">
        <v>80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3887</v>
      </c>
      <c r="C46" s="7" t="s">
        <v>3888</v>
      </c>
      <c r="D46" s="24">
        <v>39002</v>
      </c>
      <c r="E46" s="12">
        <v>70</v>
      </c>
      <c r="F46" s="12">
        <v>80</v>
      </c>
      <c r="G46" s="12">
        <v>80</v>
      </c>
      <c r="H46" s="12">
        <v>80</v>
      </c>
      <c r="I46" s="31" t="str">
        <f t="shared" si="0"/>
        <v>Tốt</v>
      </c>
      <c r="J46" s="12">
        <v>80</v>
      </c>
      <c r="K46" s="31" t="str">
        <f t="shared" si="1"/>
        <v>Tốt</v>
      </c>
    </row>
    <row r="47" spans="1:11" ht="18.75" customHeight="1" x14ac:dyDescent="0.25">
      <c r="A47" s="16">
        <v>35</v>
      </c>
      <c r="B47" s="23" t="s">
        <v>3889</v>
      </c>
      <c r="C47" s="7" t="s">
        <v>3890</v>
      </c>
      <c r="D47" s="24">
        <v>38858</v>
      </c>
      <c r="E47" s="12">
        <v>90</v>
      </c>
      <c r="F47" s="12">
        <v>90</v>
      </c>
      <c r="G47" s="12">
        <v>90</v>
      </c>
      <c r="H47" s="12">
        <v>90</v>
      </c>
      <c r="I47" s="31" t="str">
        <f t="shared" si="0"/>
        <v>Xuất sắc</v>
      </c>
      <c r="J47" s="12">
        <v>90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3891</v>
      </c>
      <c r="C48" s="7" t="s">
        <v>3892</v>
      </c>
      <c r="D48" s="24">
        <v>38753</v>
      </c>
      <c r="E48" s="12">
        <v>70</v>
      </c>
      <c r="F48" s="12">
        <v>70</v>
      </c>
      <c r="G48" s="12">
        <v>70</v>
      </c>
      <c r="H48" s="12">
        <v>70</v>
      </c>
      <c r="I48" s="31" t="str">
        <f t="shared" si="0"/>
        <v>Khá</v>
      </c>
      <c r="J48" s="12">
        <v>70</v>
      </c>
      <c r="K48" s="31" t="str">
        <f t="shared" si="1"/>
        <v>Khá</v>
      </c>
    </row>
    <row r="49" spans="1:11" ht="18.75" customHeight="1" x14ac:dyDescent="0.25">
      <c r="A49" s="16">
        <v>37</v>
      </c>
      <c r="B49" s="23" t="s">
        <v>3893</v>
      </c>
      <c r="C49" s="7" t="s">
        <v>3894</v>
      </c>
      <c r="D49" s="24">
        <v>38764</v>
      </c>
      <c r="E49" s="12">
        <v>80</v>
      </c>
      <c r="F49" s="12">
        <v>80</v>
      </c>
      <c r="G49" s="12">
        <v>80</v>
      </c>
      <c r="H49" s="12">
        <v>80</v>
      </c>
      <c r="I49" s="31" t="str">
        <f t="shared" si="0"/>
        <v>Tốt</v>
      </c>
      <c r="J49" s="12">
        <v>80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3895</v>
      </c>
      <c r="C50" s="7" t="s">
        <v>3896</v>
      </c>
      <c r="D50" s="24">
        <v>39039</v>
      </c>
      <c r="E50" s="12">
        <v>90</v>
      </c>
      <c r="F50" s="12">
        <v>90</v>
      </c>
      <c r="G50" s="12">
        <v>90</v>
      </c>
      <c r="H50" s="12">
        <v>90</v>
      </c>
      <c r="I50" s="31" t="str">
        <f t="shared" si="0"/>
        <v>Xuất sắc</v>
      </c>
      <c r="J50" s="12">
        <v>90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3897</v>
      </c>
      <c r="C51" s="7" t="s">
        <v>3898</v>
      </c>
      <c r="D51" s="24">
        <v>38947</v>
      </c>
      <c r="E51" s="12">
        <v>92</v>
      </c>
      <c r="F51" s="12">
        <v>92</v>
      </c>
      <c r="G51" s="12">
        <v>92</v>
      </c>
      <c r="H51" s="12">
        <v>92</v>
      </c>
      <c r="I51" s="31" t="str">
        <f t="shared" si="0"/>
        <v>Xuất sắc</v>
      </c>
      <c r="J51" s="12">
        <v>92</v>
      </c>
      <c r="K51" s="31" t="str">
        <f t="shared" si="1"/>
        <v>Xuất sắc</v>
      </c>
    </row>
    <row r="52" spans="1:11" ht="18.75" customHeight="1" x14ac:dyDescent="0.25">
      <c r="A52" s="16">
        <v>40</v>
      </c>
      <c r="B52" s="23" t="s">
        <v>3899</v>
      </c>
      <c r="C52" s="7" t="s">
        <v>3900</v>
      </c>
      <c r="D52" s="24">
        <v>38791</v>
      </c>
      <c r="E52" s="12">
        <v>80</v>
      </c>
      <c r="F52" s="12">
        <v>80</v>
      </c>
      <c r="G52" s="12">
        <v>80</v>
      </c>
      <c r="H52" s="12">
        <v>80</v>
      </c>
      <c r="I52" s="31" t="str">
        <f t="shared" si="0"/>
        <v>Tốt</v>
      </c>
      <c r="J52" s="12">
        <v>80</v>
      </c>
      <c r="K52" s="31" t="str">
        <f t="shared" si="1"/>
        <v>Tốt</v>
      </c>
    </row>
    <row r="54" spans="1:11" ht="18.75" customHeight="1" x14ac:dyDescent="0.2">
      <c r="A54" s="52" t="s">
        <v>3752</v>
      </c>
      <c r="B54" s="52"/>
      <c r="C54" s="52"/>
    </row>
  </sheetData>
  <mergeCells count="16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2">
    <cfRule type="duplicateValues" dxfId="35" priority="1"/>
    <cfRule type="duplicateValues" dxfId="34" priority="2"/>
    <cfRule type="duplicateValues" dxfId="33" priority="3"/>
    <cfRule type="duplicateValues" dxfId="32" priority="4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691C-91D2-4298-99EA-420B782A96BA}">
  <sheetPr codeName="Sheet37"/>
  <dimension ref="A1:K52"/>
  <sheetViews>
    <sheetView topLeftCell="A11" workbookViewId="0">
      <selection activeCell="A52" sqref="A52:XFD5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3901</v>
      </c>
      <c r="C13" s="7" t="s">
        <v>3902</v>
      </c>
      <c r="D13" s="24">
        <v>38957</v>
      </c>
      <c r="E13" s="12">
        <v>80</v>
      </c>
      <c r="F13" s="12">
        <v>80</v>
      </c>
      <c r="G13" s="12">
        <v>80</v>
      </c>
      <c r="H13" s="12">
        <v>80</v>
      </c>
      <c r="I13" s="31" t="str">
        <f t="shared" ref="I13:I50" si="0">IF(H13&gt;=90,"Xuất sắc",IF(H13&gt;=80,"Tốt", IF(H13&gt;=65,"Khá",IF(H13&gt;=50,"Trung bình", IF(H13&gt;=35, "Yếu", "Kém")))))</f>
        <v>Tốt</v>
      </c>
      <c r="J13" s="12">
        <v>80</v>
      </c>
      <c r="K13" s="31" t="str">
        <f t="shared" ref="K13:K50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3903</v>
      </c>
      <c r="C14" s="7" t="s">
        <v>430</v>
      </c>
      <c r="D14" s="24">
        <v>39041</v>
      </c>
      <c r="E14" s="12">
        <v>76</v>
      </c>
      <c r="F14" s="12">
        <v>76</v>
      </c>
      <c r="G14" s="12">
        <v>76</v>
      </c>
      <c r="H14" s="12">
        <v>76</v>
      </c>
      <c r="I14" s="31" t="str">
        <f t="shared" si="0"/>
        <v>Khá</v>
      </c>
      <c r="J14" s="12">
        <v>76</v>
      </c>
      <c r="K14" s="31" t="str">
        <f t="shared" si="1"/>
        <v>Khá</v>
      </c>
    </row>
    <row r="15" spans="1:11" ht="18.75" customHeight="1" x14ac:dyDescent="0.25">
      <c r="A15" s="16">
        <v>3</v>
      </c>
      <c r="B15" s="23" t="s">
        <v>3904</v>
      </c>
      <c r="C15" s="7" t="s">
        <v>3905</v>
      </c>
      <c r="D15" s="24">
        <v>38781</v>
      </c>
      <c r="E15" s="12">
        <v>85</v>
      </c>
      <c r="F15" s="12">
        <v>85</v>
      </c>
      <c r="G15" s="12">
        <v>85</v>
      </c>
      <c r="H15" s="12">
        <v>85</v>
      </c>
      <c r="I15" s="31" t="str">
        <f t="shared" si="0"/>
        <v>Tốt</v>
      </c>
      <c r="J15" s="12">
        <v>85</v>
      </c>
      <c r="K15" s="31" t="str">
        <f t="shared" si="1"/>
        <v>Tốt</v>
      </c>
    </row>
    <row r="16" spans="1:11" ht="18.75" customHeight="1" x14ac:dyDescent="0.25">
      <c r="A16" s="16">
        <v>4</v>
      </c>
      <c r="B16" s="23" t="s">
        <v>3906</v>
      </c>
      <c r="C16" s="7" t="s">
        <v>3907</v>
      </c>
      <c r="D16" s="24">
        <v>39037</v>
      </c>
      <c r="E16" s="12">
        <v>82</v>
      </c>
      <c r="F16" s="12">
        <v>82</v>
      </c>
      <c r="G16" s="12">
        <v>82</v>
      </c>
      <c r="H16" s="12">
        <v>82</v>
      </c>
      <c r="I16" s="31" t="str">
        <f t="shared" si="0"/>
        <v>Tốt</v>
      </c>
      <c r="J16" s="12">
        <v>82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3908</v>
      </c>
      <c r="C17" s="7" t="s">
        <v>3909</v>
      </c>
      <c r="D17" s="24">
        <v>38945</v>
      </c>
      <c r="E17" s="12">
        <v>100</v>
      </c>
      <c r="F17" s="12">
        <v>100</v>
      </c>
      <c r="G17" s="12">
        <v>100</v>
      </c>
      <c r="H17" s="12">
        <v>100</v>
      </c>
      <c r="I17" s="31" t="str">
        <f t="shared" si="0"/>
        <v>Xuất sắc</v>
      </c>
      <c r="J17" s="12">
        <v>100</v>
      </c>
      <c r="K17" s="31" t="str">
        <f t="shared" si="1"/>
        <v>Xuất sắc</v>
      </c>
    </row>
    <row r="18" spans="1:11" ht="18.75" customHeight="1" x14ac:dyDescent="0.25">
      <c r="A18" s="16">
        <v>6</v>
      </c>
      <c r="B18" s="23" t="s">
        <v>3910</v>
      </c>
      <c r="C18" s="7" t="s">
        <v>3911</v>
      </c>
      <c r="D18" s="24">
        <v>38869</v>
      </c>
      <c r="E18" s="12"/>
      <c r="F18" s="12"/>
      <c r="G18" s="12"/>
      <c r="H18" s="12"/>
      <c r="I18" s="31" t="str">
        <f t="shared" si="0"/>
        <v>Kém</v>
      </c>
      <c r="J18" s="12"/>
      <c r="K18" s="31" t="str">
        <f t="shared" si="1"/>
        <v>Kém</v>
      </c>
    </row>
    <row r="19" spans="1:11" ht="18.75" customHeight="1" x14ac:dyDescent="0.25">
      <c r="A19" s="16">
        <v>7</v>
      </c>
      <c r="B19" s="23" t="s">
        <v>3912</v>
      </c>
      <c r="C19" s="7" t="s">
        <v>3913</v>
      </c>
      <c r="D19" s="24">
        <v>38721</v>
      </c>
      <c r="E19" s="12">
        <v>92</v>
      </c>
      <c r="F19" s="12">
        <v>92</v>
      </c>
      <c r="G19" s="12">
        <v>92</v>
      </c>
      <c r="H19" s="12">
        <v>92</v>
      </c>
      <c r="I19" s="31" t="str">
        <f t="shared" si="0"/>
        <v>Xuất sắc</v>
      </c>
      <c r="J19" s="12">
        <v>92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3914</v>
      </c>
      <c r="C20" s="7" t="s">
        <v>3915</v>
      </c>
      <c r="D20" s="24">
        <v>39063</v>
      </c>
      <c r="E20" s="12">
        <v>80</v>
      </c>
      <c r="F20" s="12">
        <v>80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3916</v>
      </c>
      <c r="C21" s="7" t="s">
        <v>3917</v>
      </c>
      <c r="D21" s="24">
        <v>38931</v>
      </c>
      <c r="E21" s="12">
        <v>87</v>
      </c>
      <c r="F21" s="12">
        <v>87</v>
      </c>
      <c r="G21" s="12">
        <v>87</v>
      </c>
      <c r="H21" s="12">
        <v>87</v>
      </c>
      <c r="I21" s="31" t="str">
        <f t="shared" si="0"/>
        <v>Tốt</v>
      </c>
      <c r="J21" s="12">
        <v>87</v>
      </c>
      <c r="K21" s="31" t="str">
        <f t="shared" si="1"/>
        <v>Tốt</v>
      </c>
    </row>
    <row r="22" spans="1:11" ht="18.75" customHeight="1" x14ac:dyDescent="0.25">
      <c r="A22" s="16">
        <v>10</v>
      </c>
      <c r="B22" s="23" t="s">
        <v>3918</v>
      </c>
      <c r="C22" s="7" t="s">
        <v>3919</v>
      </c>
      <c r="D22" s="24">
        <v>39067</v>
      </c>
      <c r="E22" s="12">
        <v>90</v>
      </c>
      <c r="F22" s="12">
        <v>90</v>
      </c>
      <c r="G22" s="12">
        <v>90</v>
      </c>
      <c r="H22" s="12">
        <v>90</v>
      </c>
      <c r="I22" s="31" t="str">
        <f t="shared" si="0"/>
        <v>Xuất sắc</v>
      </c>
      <c r="J22" s="12">
        <v>90</v>
      </c>
      <c r="K22" s="31" t="str">
        <f t="shared" si="1"/>
        <v>Xuất sắc</v>
      </c>
    </row>
    <row r="23" spans="1:11" ht="18.75" customHeight="1" x14ac:dyDescent="0.25">
      <c r="A23" s="16">
        <v>11</v>
      </c>
      <c r="B23" s="23" t="s">
        <v>3920</v>
      </c>
      <c r="C23" s="7" t="s">
        <v>3921</v>
      </c>
      <c r="D23" s="24">
        <v>38760</v>
      </c>
      <c r="E23" s="12">
        <v>90</v>
      </c>
      <c r="F23" s="12">
        <v>90</v>
      </c>
      <c r="G23" s="12">
        <v>90</v>
      </c>
      <c r="H23" s="12">
        <v>90</v>
      </c>
      <c r="I23" s="31" t="str">
        <f t="shared" si="0"/>
        <v>Xuất sắc</v>
      </c>
      <c r="J23" s="12">
        <v>90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3922</v>
      </c>
      <c r="C24" s="7" t="s">
        <v>3923</v>
      </c>
      <c r="D24" s="24">
        <v>38989</v>
      </c>
      <c r="E24" s="12">
        <v>92</v>
      </c>
      <c r="F24" s="12">
        <v>92</v>
      </c>
      <c r="G24" s="12">
        <v>92</v>
      </c>
      <c r="H24" s="12">
        <v>92</v>
      </c>
      <c r="I24" s="31" t="str">
        <f t="shared" si="0"/>
        <v>Xuất sắc</v>
      </c>
      <c r="J24" s="12">
        <v>92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3924</v>
      </c>
      <c r="C25" s="7" t="s">
        <v>3925</v>
      </c>
      <c r="D25" s="24">
        <v>39017</v>
      </c>
      <c r="E25" s="12">
        <v>92</v>
      </c>
      <c r="F25" s="12">
        <v>92</v>
      </c>
      <c r="G25" s="12">
        <v>92</v>
      </c>
      <c r="H25" s="12">
        <v>92</v>
      </c>
      <c r="I25" s="31" t="str">
        <f t="shared" si="0"/>
        <v>Xuất sắc</v>
      </c>
      <c r="J25" s="12">
        <v>92</v>
      </c>
      <c r="K25" s="31" t="str">
        <f t="shared" si="1"/>
        <v>Xuất sắc</v>
      </c>
    </row>
    <row r="26" spans="1:11" ht="18.75" customHeight="1" x14ac:dyDescent="0.25">
      <c r="A26" s="16">
        <v>14</v>
      </c>
      <c r="B26" s="23" t="s">
        <v>3926</v>
      </c>
      <c r="C26" s="7" t="s">
        <v>1666</v>
      </c>
      <c r="D26" s="24">
        <v>39036</v>
      </c>
      <c r="E26" s="12">
        <v>82</v>
      </c>
      <c r="F26" s="12">
        <v>82</v>
      </c>
      <c r="G26" s="12">
        <v>82</v>
      </c>
      <c r="H26" s="12">
        <v>82</v>
      </c>
      <c r="I26" s="31" t="str">
        <f t="shared" si="0"/>
        <v>Tốt</v>
      </c>
      <c r="J26" s="12">
        <v>82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3927</v>
      </c>
      <c r="C27" s="7" t="s">
        <v>3928</v>
      </c>
      <c r="D27" s="24">
        <v>38718</v>
      </c>
      <c r="E27" s="12">
        <v>94</v>
      </c>
      <c r="F27" s="12">
        <v>94</v>
      </c>
      <c r="G27" s="12">
        <v>94</v>
      </c>
      <c r="H27" s="12">
        <v>94</v>
      </c>
      <c r="I27" s="31" t="str">
        <f t="shared" si="0"/>
        <v>Xuất sắc</v>
      </c>
      <c r="J27" s="12">
        <v>94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3929</v>
      </c>
      <c r="C28" s="7" t="s">
        <v>167</v>
      </c>
      <c r="D28" s="24">
        <v>38846</v>
      </c>
      <c r="E28" s="12">
        <v>92</v>
      </c>
      <c r="F28" s="12">
        <v>92</v>
      </c>
      <c r="G28" s="12">
        <v>92</v>
      </c>
      <c r="H28" s="12">
        <v>92</v>
      </c>
      <c r="I28" s="31" t="str">
        <f t="shared" si="0"/>
        <v>Xuất sắc</v>
      </c>
      <c r="J28" s="12">
        <v>92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3930</v>
      </c>
      <c r="C29" s="7" t="s">
        <v>3931</v>
      </c>
      <c r="D29" s="24">
        <v>38971</v>
      </c>
      <c r="E29" s="12">
        <v>82</v>
      </c>
      <c r="F29" s="12">
        <v>82</v>
      </c>
      <c r="G29" s="12">
        <v>82</v>
      </c>
      <c r="H29" s="12">
        <v>82</v>
      </c>
      <c r="I29" s="31" t="str">
        <f t="shared" si="0"/>
        <v>Tốt</v>
      </c>
      <c r="J29" s="12">
        <v>82</v>
      </c>
      <c r="K29" s="31" t="str">
        <f t="shared" si="1"/>
        <v>Tốt</v>
      </c>
    </row>
    <row r="30" spans="1:11" ht="18.75" customHeight="1" x14ac:dyDescent="0.25">
      <c r="A30" s="16">
        <v>18</v>
      </c>
      <c r="B30" s="23" t="s">
        <v>3932</v>
      </c>
      <c r="C30" s="7" t="s">
        <v>2544</v>
      </c>
      <c r="D30" s="24">
        <v>39005</v>
      </c>
      <c r="E30" s="12">
        <v>80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3933</v>
      </c>
      <c r="C31" s="7" t="s">
        <v>3934</v>
      </c>
      <c r="D31" s="24">
        <v>38976</v>
      </c>
      <c r="E31" s="12">
        <v>92</v>
      </c>
      <c r="F31" s="12">
        <v>92</v>
      </c>
      <c r="G31" s="12">
        <v>92</v>
      </c>
      <c r="H31" s="12">
        <v>92</v>
      </c>
      <c r="I31" s="31" t="str">
        <f t="shared" si="0"/>
        <v>Xuất sắc</v>
      </c>
      <c r="J31" s="12">
        <v>92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3935</v>
      </c>
      <c r="C32" s="7" t="s">
        <v>3936</v>
      </c>
      <c r="D32" s="24">
        <v>39044</v>
      </c>
      <c r="E32" s="12">
        <v>82</v>
      </c>
      <c r="F32" s="12">
        <v>82</v>
      </c>
      <c r="G32" s="12">
        <v>82</v>
      </c>
      <c r="H32" s="12">
        <v>82</v>
      </c>
      <c r="I32" s="31" t="str">
        <f t="shared" si="0"/>
        <v>Tốt</v>
      </c>
      <c r="J32" s="12">
        <v>82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3937</v>
      </c>
      <c r="C33" s="7" t="s">
        <v>3938</v>
      </c>
      <c r="D33" s="24">
        <v>38834</v>
      </c>
      <c r="E33" s="12">
        <v>92</v>
      </c>
      <c r="F33" s="12">
        <v>92</v>
      </c>
      <c r="G33" s="12">
        <v>92</v>
      </c>
      <c r="H33" s="12">
        <v>92</v>
      </c>
      <c r="I33" s="31" t="str">
        <f t="shared" si="0"/>
        <v>Xuất sắc</v>
      </c>
      <c r="J33" s="12">
        <v>92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3939</v>
      </c>
      <c r="C34" s="7" t="s">
        <v>3940</v>
      </c>
      <c r="D34" s="24">
        <v>39024</v>
      </c>
      <c r="E34" s="12">
        <v>92</v>
      </c>
      <c r="F34" s="12">
        <v>92</v>
      </c>
      <c r="G34" s="12">
        <v>92</v>
      </c>
      <c r="H34" s="12">
        <v>92</v>
      </c>
      <c r="I34" s="31" t="str">
        <f t="shared" si="0"/>
        <v>Xuất sắc</v>
      </c>
      <c r="J34" s="12">
        <v>92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3941</v>
      </c>
      <c r="C35" s="7" t="s">
        <v>3942</v>
      </c>
      <c r="D35" s="24">
        <v>39063</v>
      </c>
      <c r="E35" s="12">
        <v>82</v>
      </c>
      <c r="F35" s="12">
        <v>79</v>
      </c>
      <c r="G35" s="12">
        <v>79</v>
      </c>
      <c r="H35" s="12">
        <v>79</v>
      </c>
      <c r="I35" s="31" t="str">
        <f t="shared" si="0"/>
        <v>Khá</v>
      </c>
      <c r="J35" s="12">
        <v>79</v>
      </c>
      <c r="K35" s="31" t="str">
        <f t="shared" si="1"/>
        <v>Khá</v>
      </c>
    </row>
    <row r="36" spans="1:11" ht="18.75" customHeight="1" x14ac:dyDescent="0.25">
      <c r="A36" s="16">
        <v>24</v>
      </c>
      <c r="B36" s="23" t="s">
        <v>3943</v>
      </c>
      <c r="C36" s="7" t="s">
        <v>3944</v>
      </c>
      <c r="D36" s="24">
        <v>38905</v>
      </c>
      <c r="E36" s="12">
        <v>94</v>
      </c>
      <c r="F36" s="12">
        <v>94</v>
      </c>
      <c r="G36" s="12">
        <v>94</v>
      </c>
      <c r="H36" s="12">
        <v>94</v>
      </c>
      <c r="I36" s="31" t="str">
        <f t="shared" si="0"/>
        <v>Xuất sắc</v>
      </c>
      <c r="J36" s="12">
        <v>94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3945</v>
      </c>
      <c r="C37" s="7" t="s">
        <v>3946</v>
      </c>
      <c r="D37" s="24">
        <v>38973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3947</v>
      </c>
      <c r="C38" s="7" t="s">
        <v>3948</v>
      </c>
      <c r="D38" s="24">
        <v>38957</v>
      </c>
      <c r="E38" s="12">
        <v>70</v>
      </c>
      <c r="F38" s="12">
        <v>70</v>
      </c>
      <c r="G38" s="12">
        <v>70</v>
      </c>
      <c r="H38" s="12">
        <v>70</v>
      </c>
      <c r="I38" s="31" t="str">
        <f t="shared" si="0"/>
        <v>Khá</v>
      </c>
      <c r="J38" s="12">
        <v>70</v>
      </c>
      <c r="K38" s="31" t="str">
        <f t="shared" si="1"/>
        <v>Khá</v>
      </c>
    </row>
    <row r="39" spans="1:11" ht="18.75" customHeight="1" x14ac:dyDescent="0.25">
      <c r="A39" s="16">
        <v>27</v>
      </c>
      <c r="B39" s="23" t="s">
        <v>3949</v>
      </c>
      <c r="C39" s="7" t="s">
        <v>3950</v>
      </c>
      <c r="D39" s="24">
        <v>39015</v>
      </c>
      <c r="E39" s="12">
        <v>80</v>
      </c>
      <c r="F39" s="12">
        <v>80</v>
      </c>
      <c r="G39" s="12">
        <v>80</v>
      </c>
      <c r="H39" s="12">
        <v>80</v>
      </c>
      <c r="I39" s="31" t="str">
        <f t="shared" si="0"/>
        <v>Tốt</v>
      </c>
      <c r="J39" s="12">
        <v>80</v>
      </c>
      <c r="K39" s="31" t="str">
        <f t="shared" si="1"/>
        <v>Tốt</v>
      </c>
    </row>
    <row r="40" spans="1:11" ht="18.75" customHeight="1" x14ac:dyDescent="0.25">
      <c r="A40" s="16">
        <v>28</v>
      </c>
      <c r="B40" s="23" t="s">
        <v>3951</v>
      </c>
      <c r="C40" s="7" t="s">
        <v>3952</v>
      </c>
      <c r="D40" s="24">
        <v>38726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3953</v>
      </c>
      <c r="C41" s="7" t="s">
        <v>3954</v>
      </c>
      <c r="D41" s="24">
        <v>38729</v>
      </c>
      <c r="E41" s="12">
        <v>82</v>
      </c>
      <c r="F41" s="12">
        <v>92</v>
      </c>
      <c r="G41" s="12">
        <v>92</v>
      </c>
      <c r="H41" s="12">
        <v>92</v>
      </c>
      <c r="I41" s="31" t="str">
        <f t="shared" si="0"/>
        <v>Xuất sắc</v>
      </c>
      <c r="J41" s="12">
        <v>92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3955</v>
      </c>
      <c r="C42" s="7" t="s">
        <v>3956</v>
      </c>
      <c r="D42" s="24">
        <v>38861</v>
      </c>
      <c r="E42" s="12">
        <v>85</v>
      </c>
      <c r="F42" s="12">
        <v>82</v>
      </c>
      <c r="G42" s="12">
        <v>82</v>
      </c>
      <c r="H42" s="12">
        <v>82</v>
      </c>
      <c r="I42" s="31" t="str">
        <f t="shared" si="0"/>
        <v>Tốt</v>
      </c>
      <c r="J42" s="12">
        <v>82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3957</v>
      </c>
      <c r="C43" s="7" t="s">
        <v>3958</v>
      </c>
      <c r="D43" s="24">
        <v>39077</v>
      </c>
      <c r="E43" s="12">
        <v>80</v>
      </c>
      <c r="F43" s="12">
        <v>77</v>
      </c>
      <c r="G43" s="12">
        <v>77</v>
      </c>
      <c r="H43" s="12">
        <v>77</v>
      </c>
      <c r="I43" s="31" t="str">
        <f t="shared" si="0"/>
        <v>Khá</v>
      </c>
      <c r="J43" s="12">
        <v>77</v>
      </c>
      <c r="K43" s="31" t="str">
        <f t="shared" si="1"/>
        <v>Khá</v>
      </c>
    </row>
    <row r="44" spans="1:11" ht="18.75" customHeight="1" x14ac:dyDescent="0.25">
      <c r="A44" s="16">
        <v>32</v>
      </c>
      <c r="B44" s="23" t="s">
        <v>3959</v>
      </c>
      <c r="C44" s="7" t="s">
        <v>3960</v>
      </c>
      <c r="D44" s="24">
        <v>38982</v>
      </c>
      <c r="E44" s="12">
        <v>94</v>
      </c>
      <c r="F44" s="12">
        <v>94</v>
      </c>
      <c r="G44" s="12">
        <v>94</v>
      </c>
      <c r="H44" s="12">
        <v>94</v>
      </c>
      <c r="I44" s="31" t="str">
        <f t="shared" si="0"/>
        <v>Xuất sắc</v>
      </c>
      <c r="J44" s="12">
        <v>94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3961</v>
      </c>
      <c r="C45" s="7" t="s">
        <v>3962</v>
      </c>
      <c r="D45" s="24">
        <v>38979</v>
      </c>
      <c r="E45" s="12">
        <v>96</v>
      </c>
      <c r="F45" s="12">
        <v>96</v>
      </c>
      <c r="G45" s="12">
        <v>96</v>
      </c>
      <c r="H45" s="12">
        <v>96</v>
      </c>
      <c r="I45" s="31" t="str">
        <f t="shared" si="0"/>
        <v>Xuất sắc</v>
      </c>
      <c r="J45" s="12">
        <v>96</v>
      </c>
      <c r="K45" s="31" t="str">
        <f t="shared" si="1"/>
        <v>Xuất sắc</v>
      </c>
    </row>
    <row r="46" spans="1:11" ht="18.75" customHeight="1" x14ac:dyDescent="0.25">
      <c r="A46" s="16">
        <v>34</v>
      </c>
      <c r="B46" s="23" t="s">
        <v>3963</v>
      </c>
      <c r="C46" s="7" t="s">
        <v>3964</v>
      </c>
      <c r="D46" s="24">
        <v>38838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0"/>
        <v>Xuất sắc</v>
      </c>
      <c r="J46" s="12">
        <v>90</v>
      </c>
      <c r="K46" s="31" t="str">
        <f t="shared" si="1"/>
        <v>Xuất sắc</v>
      </c>
    </row>
    <row r="47" spans="1:11" ht="18.75" customHeight="1" x14ac:dyDescent="0.25">
      <c r="A47" s="16">
        <v>35</v>
      </c>
      <c r="B47" s="23" t="s">
        <v>3965</v>
      </c>
      <c r="C47" s="7" t="s">
        <v>3966</v>
      </c>
      <c r="D47" s="24">
        <v>39071</v>
      </c>
      <c r="E47" s="12">
        <v>90</v>
      </c>
      <c r="F47" s="12">
        <v>90</v>
      </c>
      <c r="G47" s="12">
        <v>90</v>
      </c>
      <c r="H47" s="12">
        <v>90</v>
      </c>
      <c r="I47" s="31" t="str">
        <f t="shared" si="0"/>
        <v>Xuất sắc</v>
      </c>
      <c r="J47" s="12">
        <v>90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3967</v>
      </c>
      <c r="C48" s="7" t="s">
        <v>3968</v>
      </c>
      <c r="D48" s="24">
        <v>38950</v>
      </c>
      <c r="E48" s="12">
        <v>90</v>
      </c>
      <c r="F48" s="12">
        <v>90</v>
      </c>
      <c r="G48" s="12">
        <v>90</v>
      </c>
      <c r="H48" s="12">
        <v>90</v>
      </c>
      <c r="I48" s="31" t="str">
        <f t="shared" si="0"/>
        <v>Xuất sắc</v>
      </c>
      <c r="J48" s="12">
        <v>90</v>
      </c>
      <c r="K48" s="31" t="str">
        <f t="shared" si="1"/>
        <v>Xuất sắc</v>
      </c>
    </row>
    <row r="49" spans="1:11" ht="18.75" customHeight="1" x14ac:dyDescent="0.25">
      <c r="A49" s="16">
        <v>37</v>
      </c>
      <c r="B49" s="23" t="s">
        <v>3969</v>
      </c>
      <c r="C49" s="7" t="s">
        <v>3970</v>
      </c>
      <c r="D49" s="24">
        <v>39063</v>
      </c>
      <c r="E49" s="12">
        <v>80</v>
      </c>
      <c r="F49" s="12">
        <v>80</v>
      </c>
      <c r="G49" s="12">
        <v>80</v>
      </c>
      <c r="H49" s="12">
        <v>80</v>
      </c>
      <c r="I49" s="31" t="str">
        <f t="shared" si="0"/>
        <v>Tốt</v>
      </c>
      <c r="J49" s="12">
        <v>80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3971</v>
      </c>
      <c r="C50" s="7" t="s">
        <v>3972</v>
      </c>
      <c r="D50" s="24">
        <v>38755</v>
      </c>
      <c r="E50" s="12">
        <v>90</v>
      </c>
      <c r="F50" s="12">
        <v>90</v>
      </c>
      <c r="G50" s="12">
        <v>90</v>
      </c>
      <c r="H50" s="12">
        <v>90</v>
      </c>
      <c r="I50" s="31" t="str">
        <f t="shared" si="0"/>
        <v>Xuất sắc</v>
      </c>
      <c r="J50" s="12">
        <v>90</v>
      </c>
      <c r="K50" s="31" t="str">
        <f t="shared" si="1"/>
        <v>Xuất sắc</v>
      </c>
    </row>
    <row r="52" spans="1:11" ht="18.75" customHeight="1" x14ac:dyDescent="0.2">
      <c r="A52" s="52" t="s">
        <v>3973</v>
      </c>
      <c r="B52" s="52"/>
      <c r="C52" s="52"/>
    </row>
  </sheetData>
  <mergeCells count="16"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0">
    <cfRule type="duplicateValues" dxfId="31" priority="1"/>
    <cfRule type="duplicateValues" dxfId="30" priority="2"/>
    <cfRule type="duplicateValues" dxfId="29" priority="3"/>
    <cfRule type="duplicateValues" dxfId="28" priority="4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4351-008E-4C22-8BDD-8C18C69D6FC3}">
  <sheetPr codeName="Sheet38"/>
  <dimension ref="A1:K54"/>
  <sheetViews>
    <sheetView topLeftCell="A11" workbookViewId="0">
      <selection activeCell="A54" sqref="A54:XFD5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3974</v>
      </c>
      <c r="C13" s="7" t="s">
        <v>3975</v>
      </c>
      <c r="D13" s="24">
        <v>38642</v>
      </c>
      <c r="E13" s="12">
        <v>80</v>
      </c>
      <c r="F13" s="12">
        <v>77</v>
      </c>
      <c r="G13" s="12">
        <v>77</v>
      </c>
      <c r="H13" s="12">
        <v>77</v>
      </c>
      <c r="I13" s="31" t="str">
        <f t="shared" ref="I13:I52" si="0">IF(H13&gt;=90,"Xuất sắc",IF(H13&gt;=80,"Tốt", IF(H13&gt;=65,"Khá",IF(H13&gt;=50,"Trung bình", IF(H13&gt;=35, "Yếu", "Kém")))))</f>
        <v>Khá</v>
      </c>
      <c r="J13" s="12">
        <v>77</v>
      </c>
      <c r="K13" s="31" t="str">
        <f t="shared" ref="K13:K52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6">
        <v>2</v>
      </c>
      <c r="B14" s="23" t="s">
        <v>3976</v>
      </c>
      <c r="C14" s="7" t="s">
        <v>3977</v>
      </c>
      <c r="D14" s="24">
        <v>38992</v>
      </c>
      <c r="E14" s="12">
        <v>95</v>
      </c>
      <c r="F14" s="12">
        <v>95</v>
      </c>
      <c r="G14" s="12">
        <v>95</v>
      </c>
      <c r="H14" s="12">
        <v>95</v>
      </c>
      <c r="I14" s="31" t="str">
        <f t="shared" si="0"/>
        <v>Xuất sắc</v>
      </c>
      <c r="J14" s="12">
        <v>95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3978</v>
      </c>
      <c r="C15" s="7" t="s">
        <v>3979</v>
      </c>
      <c r="D15" s="24">
        <v>38856</v>
      </c>
      <c r="E15" s="12">
        <v>82</v>
      </c>
      <c r="F15" s="12">
        <v>92</v>
      </c>
      <c r="G15" s="12">
        <v>92</v>
      </c>
      <c r="H15" s="12">
        <v>92</v>
      </c>
      <c r="I15" s="31" t="str">
        <f t="shared" si="0"/>
        <v>Xuất sắc</v>
      </c>
      <c r="J15" s="12">
        <v>92</v>
      </c>
      <c r="K15" s="31" t="str">
        <f t="shared" si="1"/>
        <v>Xuất sắc</v>
      </c>
    </row>
    <row r="16" spans="1:11" ht="18.75" customHeight="1" x14ac:dyDescent="0.25">
      <c r="A16" s="16">
        <v>4</v>
      </c>
      <c r="B16" s="23" t="s">
        <v>3980</v>
      </c>
      <c r="C16" s="7" t="s">
        <v>3981</v>
      </c>
      <c r="D16" s="24">
        <v>38908</v>
      </c>
      <c r="E16" s="12">
        <v>67</v>
      </c>
      <c r="F16" s="12">
        <v>67</v>
      </c>
      <c r="G16" s="12">
        <v>67</v>
      </c>
      <c r="H16" s="12">
        <v>67</v>
      </c>
      <c r="I16" s="31" t="str">
        <f t="shared" si="0"/>
        <v>Khá</v>
      </c>
      <c r="J16" s="12">
        <v>67</v>
      </c>
      <c r="K16" s="31" t="str">
        <f t="shared" si="1"/>
        <v>Khá</v>
      </c>
    </row>
    <row r="17" spans="1:11" ht="18.75" customHeight="1" x14ac:dyDescent="0.25">
      <c r="A17" s="16">
        <v>5</v>
      </c>
      <c r="B17" s="23" t="s">
        <v>3982</v>
      </c>
      <c r="C17" s="7" t="s">
        <v>3983</v>
      </c>
      <c r="D17" s="24">
        <v>38798</v>
      </c>
      <c r="E17" s="12">
        <v>90</v>
      </c>
      <c r="F17" s="12">
        <v>90</v>
      </c>
      <c r="G17" s="12">
        <v>90</v>
      </c>
      <c r="H17" s="12">
        <v>90</v>
      </c>
      <c r="I17" s="31" t="str">
        <f t="shared" si="0"/>
        <v>Xuất sắc</v>
      </c>
      <c r="J17" s="12">
        <v>90</v>
      </c>
      <c r="K17" s="31" t="str">
        <f t="shared" si="1"/>
        <v>Xuất sắc</v>
      </c>
    </row>
    <row r="18" spans="1:11" ht="18.75" customHeight="1" x14ac:dyDescent="0.25">
      <c r="A18" s="16">
        <v>6</v>
      </c>
      <c r="B18" s="23" t="s">
        <v>3984</v>
      </c>
      <c r="C18" s="7" t="s">
        <v>3985</v>
      </c>
      <c r="D18" s="24">
        <v>38810</v>
      </c>
      <c r="E18" s="12">
        <v>90</v>
      </c>
      <c r="F18" s="12">
        <v>90</v>
      </c>
      <c r="G18" s="12">
        <v>90</v>
      </c>
      <c r="H18" s="12">
        <v>90</v>
      </c>
      <c r="I18" s="31" t="str">
        <f t="shared" si="0"/>
        <v>Xuất sắc</v>
      </c>
      <c r="J18" s="12">
        <v>90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3986</v>
      </c>
      <c r="C19" s="7" t="s">
        <v>3987</v>
      </c>
      <c r="D19" s="24">
        <v>39012</v>
      </c>
      <c r="E19" s="12">
        <v>90</v>
      </c>
      <c r="F19" s="12">
        <v>90</v>
      </c>
      <c r="G19" s="12">
        <v>90</v>
      </c>
      <c r="H19" s="12">
        <v>90</v>
      </c>
      <c r="I19" s="31" t="str">
        <f t="shared" si="0"/>
        <v>Xuất sắc</v>
      </c>
      <c r="J19" s="12">
        <v>90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3988</v>
      </c>
      <c r="C20" s="7" t="s">
        <v>3989</v>
      </c>
      <c r="D20" s="24">
        <v>38864</v>
      </c>
      <c r="E20" s="12">
        <v>92</v>
      </c>
      <c r="F20" s="12">
        <v>92</v>
      </c>
      <c r="G20" s="12">
        <v>92</v>
      </c>
      <c r="H20" s="12">
        <v>92</v>
      </c>
      <c r="I20" s="31" t="str">
        <f t="shared" si="0"/>
        <v>Xuất sắc</v>
      </c>
      <c r="J20" s="12">
        <v>92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3990</v>
      </c>
      <c r="C21" s="7" t="s">
        <v>1117</v>
      </c>
      <c r="D21" s="24">
        <v>38860</v>
      </c>
      <c r="E21" s="12">
        <v>75</v>
      </c>
      <c r="F21" s="12">
        <v>75</v>
      </c>
      <c r="G21" s="12">
        <v>75</v>
      </c>
      <c r="H21" s="12">
        <v>75</v>
      </c>
      <c r="I21" s="31" t="str">
        <f t="shared" si="0"/>
        <v>Khá</v>
      </c>
      <c r="J21" s="12">
        <v>75</v>
      </c>
      <c r="K21" s="31" t="str">
        <f t="shared" si="1"/>
        <v>Khá</v>
      </c>
    </row>
    <row r="22" spans="1:11" ht="18.75" customHeight="1" x14ac:dyDescent="0.25">
      <c r="A22" s="16">
        <v>10</v>
      </c>
      <c r="B22" s="23" t="s">
        <v>3991</v>
      </c>
      <c r="C22" s="7" t="s">
        <v>624</v>
      </c>
      <c r="D22" s="24">
        <v>38891</v>
      </c>
      <c r="E22" s="12">
        <v>85</v>
      </c>
      <c r="F22" s="12">
        <v>85</v>
      </c>
      <c r="G22" s="12">
        <v>85</v>
      </c>
      <c r="H22" s="12">
        <v>85</v>
      </c>
      <c r="I22" s="31" t="str">
        <f t="shared" si="0"/>
        <v>Tốt</v>
      </c>
      <c r="J22" s="12">
        <v>85</v>
      </c>
      <c r="K22" s="31" t="str">
        <f t="shared" si="1"/>
        <v>Tốt</v>
      </c>
    </row>
    <row r="23" spans="1:11" ht="18.75" customHeight="1" x14ac:dyDescent="0.25">
      <c r="A23" s="16">
        <v>11</v>
      </c>
      <c r="B23" s="23" t="s">
        <v>3992</v>
      </c>
      <c r="C23" s="7" t="s">
        <v>3993</v>
      </c>
      <c r="D23" s="24">
        <v>38901</v>
      </c>
      <c r="E23" s="12">
        <v>92</v>
      </c>
      <c r="F23" s="12">
        <v>92</v>
      </c>
      <c r="G23" s="12">
        <v>92</v>
      </c>
      <c r="H23" s="12">
        <v>92</v>
      </c>
      <c r="I23" s="31" t="str">
        <f t="shared" si="0"/>
        <v>Xuất sắc</v>
      </c>
      <c r="J23" s="12">
        <v>92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3994</v>
      </c>
      <c r="C24" s="7" t="s">
        <v>3995</v>
      </c>
      <c r="D24" s="24">
        <v>38956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3996</v>
      </c>
      <c r="C25" s="7" t="s">
        <v>3997</v>
      </c>
      <c r="D25" s="24">
        <v>38758</v>
      </c>
      <c r="E25" s="12">
        <v>80</v>
      </c>
      <c r="F25" s="12">
        <v>80</v>
      </c>
      <c r="G25" s="12">
        <v>80</v>
      </c>
      <c r="H25" s="12">
        <v>80</v>
      </c>
      <c r="I25" s="31" t="str">
        <f t="shared" si="0"/>
        <v>Tốt</v>
      </c>
      <c r="J25" s="12">
        <v>80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3998</v>
      </c>
      <c r="C26" s="7" t="s">
        <v>3999</v>
      </c>
      <c r="D26" s="24">
        <v>38946</v>
      </c>
      <c r="E26" s="12">
        <v>85</v>
      </c>
      <c r="F26" s="12">
        <v>85</v>
      </c>
      <c r="G26" s="12">
        <v>85</v>
      </c>
      <c r="H26" s="12">
        <v>85</v>
      </c>
      <c r="I26" s="31" t="str">
        <f t="shared" si="0"/>
        <v>Tốt</v>
      </c>
      <c r="J26" s="12">
        <v>85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4000</v>
      </c>
      <c r="C27" s="7" t="s">
        <v>3925</v>
      </c>
      <c r="D27" s="24">
        <v>38849</v>
      </c>
      <c r="E27" s="12">
        <v>87</v>
      </c>
      <c r="F27" s="12">
        <v>87</v>
      </c>
      <c r="G27" s="12">
        <v>87</v>
      </c>
      <c r="H27" s="12">
        <v>87</v>
      </c>
      <c r="I27" s="31" t="str">
        <f t="shared" si="0"/>
        <v>Tốt</v>
      </c>
      <c r="J27" s="12">
        <v>87</v>
      </c>
      <c r="K27" s="31" t="str">
        <f t="shared" si="1"/>
        <v>Tốt</v>
      </c>
    </row>
    <row r="28" spans="1:11" ht="18.75" customHeight="1" x14ac:dyDescent="0.25">
      <c r="A28" s="16">
        <v>16</v>
      </c>
      <c r="B28" s="23" t="s">
        <v>4001</v>
      </c>
      <c r="C28" s="7" t="s">
        <v>1666</v>
      </c>
      <c r="D28" s="24">
        <v>38768</v>
      </c>
      <c r="E28" s="12">
        <v>92</v>
      </c>
      <c r="F28" s="12">
        <v>92</v>
      </c>
      <c r="G28" s="12">
        <v>92</v>
      </c>
      <c r="H28" s="12">
        <v>92</v>
      </c>
      <c r="I28" s="31" t="str">
        <f t="shared" si="0"/>
        <v>Xuất sắc</v>
      </c>
      <c r="J28" s="12">
        <v>92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4002</v>
      </c>
      <c r="C29" s="7" t="s">
        <v>4003</v>
      </c>
      <c r="D29" s="24">
        <v>39047</v>
      </c>
      <c r="E29" s="12">
        <v>90</v>
      </c>
      <c r="F29" s="12">
        <v>90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4004</v>
      </c>
      <c r="C30" s="7" t="s">
        <v>4005</v>
      </c>
      <c r="D30" s="24">
        <v>38975</v>
      </c>
      <c r="E30" s="12">
        <v>80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4006</v>
      </c>
      <c r="C31" s="7" t="s">
        <v>4007</v>
      </c>
      <c r="D31" s="24">
        <v>38740</v>
      </c>
      <c r="E31" s="12">
        <v>80</v>
      </c>
      <c r="F31" s="12">
        <v>80</v>
      </c>
      <c r="G31" s="12">
        <v>80</v>
      </c>
      <c r="H31" s="12">
        <v>80</v>
      </c>
      <c r="I31" s="31" t="str">
        <f t="shared" si="0"/>
        <v>Tốt</v>
      </c>
      <c r="J31" s="12">
        <v>80</v>
      </c>
      <c r="K31" s="31" t="str">
        <f t="shared" si="1"/>
        <v>Tốt</v>
      </c>
    </row>
    <row r="32" spans="1:11" ht="18.75" customHeight="1" x14ac:dyDescent="0.25">
      <c r="A32" s="16">
        <v>20</v>
      </c>
      <c r="B32" s="23" t="s">
        <v>4008</v>
      </c>
      <c r="C32" s="7" t="s">
        <v>4009</v>
      </c>
      <c r="D32" s="24">
        <v>38828</v>
      </c>
      <c r="E32" s="12">
        <v>90</v>
      </c>
      <c r="F32" s="12">
        <v>90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4010</v>
      </c>
      <c r="C33" s="7" t="s">
        <v>452</v>
      </c>
      <c r="D33" s="24">
        <v>38769</v>
      </c>
      <c r="E33" s="12">
        <v>90</v>
      </c>
      <c r="F33" s="12">
        <v>90</v>
      </c>
      <c r="G33" s="12">
        <v>90</v>
      </c>
      <c r="H33" s="12">
        <v>90</v>
      </c>
      <c r="I33" s="31" t="str">
        <f t="shared" si="0"/>
        <v>Xuất sắc</v>
      </c>
      <c r="J33" s="12">
        <v>90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4011</v>
      </c>
      <c r="C34" s="7" t="s">
        <v>4012</v>
      </c>
      <c r="D34" s="24">
        <v>38995</v>
      </c>
      <c r="E34" s="12">
        <v>92</v>
      </c>
      <c r="F34" s="12">
        <v>92</v>
      </c>
      <c r="G34" s="12">
        <v>92</v>
      </c>
      <c r="H34" s="12">
        <v>92</v>
      </c>
      <c r="I34" s="31" t="str">
        <f t="shared" si="0"/>
        <v>Xuất sắc</v>
      </c>
      <c r="J34" s="12">
        <v>92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4013</v>
      </c>
      <c r="C35" s="7" t="s">
        <v>4014</v>
      </c>
      <c r="D35" s="24">
        <v>38914</v>
      </c>
      <c r="E35" s="12">
        <v>80</v>
      </c>
      <c r="F35" s="12">
        <v>80</v>
      </c>
      <c r="G35" s="12">
        <v>80</v>
      </c>
      <c r="H35" s="12">
        <v>80</v>
      </c>
      <c r="I35" s="31" t="str">
        <f t="shared" si="0"/>
        <v>Tốt</v>
      </c>
      <c r="J35" s="12">
        <v>80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4015</v>
      </c>
      <c r="C36" s="7" t="s">
        <v>4016</v>
      </c>
      <c r="D36" s="24">
        <v>38958</v>
      </c>
      <c r="E36" s="12">
        <v>90</v>
      </c>
      <c r="F36" s="12">
        <v>90</v>
      </c>
      <c r="G36" s="12">
        <v>90</v>
      </c>
      <c r="H36" s="12">
        <v>90</v>
      </c>
      <c r="I36" s="31" t="str">
        <f t="shared" si="0"/>
        <v>Xuất sắc</v>
      </c>
      <c r="J36" s="12">
        <v>90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4017</v>
      </c>
      <c r="C37" s="7" t="s">
        <v>4018</v>
      </c>
      <c r="D37" s="24">
        <v>38976</v>
      </c>
      <c r="E37" s="12">
        <v>70</v>
      </c>
      <c r="F37" s="12">
        <v>70</v>
      </c>
      <c r="G37" s="12">
        <v>70</v>
      </c>
      <c r="H37" s="12">
        <v>70</v>
      </c>
      <c r="I37" s="31" t="str">
        <f t="shared" si="0"/>
        <v>Khá</v>
      </c>
      <c r="J37" s="12">
        <v>70</v>
      </c>
      <c r="K37" s="31" t="str">
        <f t="shared" si="1"/>
        <v>Khá</v>
      </c>
    </row>
    <row r="38" spans="1:11" ht="18.75" customHeight="1" x14ac:dyDescent="0.25">
      <c r="A38" s="16">
        <v>26</v>
      </c>
      <c r="B38" s="23" t="s">
        <v>4019</v>
      </c>
      <c r="C38" s="7" t="s">
        <v>4020</v>
      </c>
      <c r="D38" s="24">
        <v>38765</v>
      </c>
      <c r="E38" s="12">
        <v>90</v>
      </c>
      <c r="F38" s="12">
        <v>90</v>
      </c>
      <c r="G38" s="12">
        <v>90</v>
      </c>
      <c r="H38" s="12">
        <v>90</v>
      </c>
      <c r="I38" s="31" t="str">
        <f t="shared" si="0"/>
        <v>Xuất sắc</v>
      </c>
      <c r="J38" s="12">
        <v>90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4021</v>
      </c>
      <c r="C39" s="7" t="s">
        <v>1707</v>
      </c>
      <c r="D39" s="24">
        <v>38999</v>
      </c>
      <c r="E39" s="12">
        <v>90</v>
      </c>
      <c r="F39" s="12">
        <v>90</v>
      </c>
      <c r="G39" s="12">
        <v>90</v>
      </c>
      <c r="H39" s="12">
        <v>90</v>
      </c>
      <c r="I39" s="31" t="str">
        <f t="shared" si="0"/>
        <v>Xuất sắc</v>
      </c>
      <c r="J39" s="12">
        <v>90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4022</v>
      </c>
      <c r="C40" s="7" t="s">
        <v>4023</v>
      </c>
      <c r="D40" s="24">
        <v>38814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4024</v>
      </c>
      <c r="C41" s="7" t="s">
        <v>4025</v>
      </c>
      <c r="D41" s="24">
        <v>38808</v>
      </c>
      <c r="E41" s="12">
        <v>80</v>
      </c>
      <c r="F41" s="12">
        <v>80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4026</v>
      </c>
      <c r="C42" s="7" t="s">
        <v>4027</v>
      </c>
      <c r="D42" s="24">
        <v>38817</v>
      </c>
      <c r="E42" s="12">
        <v>82</v>
      </c>
      <c r="F42" s="12">
        <v>82</v>
      </c>
      <c r="G42" s="12">
        <v>82</v>
      </c>
      <c r="H42" s="12">
        <v>82</v>
      </c>
      <c r="I42" s="31" t="str">
        <f t="shared" si="0"/>
        <v>Tốt</v>
      </c>
      <c r="J42" s="12">
        <v>82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4028</v>
      </c>
      <c r="C43" s="7" t="s">
        <v>4029</v>
      </c>
      <c r="D43" s="24">
        <v>38726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4030</v>
      </c>
      <c r="C44" s="7" t="s">
        <v>4031</v>
      </c>
      <c r="D44" s="24">
        <v>38844</v>
      </c>
      <c r="E44" s="12">
        <v>90</v>
      </c>
      <c r="F44" s="12">
        <v>90</v>
      </c>
      <c r="G44" s="12">
        <v>90</v>
      </c>
      <c r="H44" s="12">
        <v>90</v>
      </c>
      <c r="I44" s="31" t="str">
        <f t="shared" si="0"/>
        <v>Xuất sắc</v>
      </c>
      <c r="J44" s="12">
        <v>90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4032</v>
      </c>
      <c r="C45" s="7" t="s">
        <v>4033</v>
      </c>
      <c r="D45" s="24">
        <v>39016</v>
      </c>
      <c r="E45" s="12">
        <v>90</v>
      </c>
      <c r="F45" s="12">
        <v>90</v>
      </c>
      <c r="G45" s="12">
        <v>90</v>
      </c>
      <c r="H45" s="12">
        <v>90</v>
      </c>
      <c r="I45" s="31" t="str">
        <f t="shared" si="0"/>
        <v>Xuất sắc</v>
      </c>
      <c r="J45" s="12">
        <v>90</v>
      </c>
      <c r="K45" s="31" t="str">
        <f t="shared" si="1"/>
        <v>Xuất sắc</v>
      </c>
    </row>
    <row r="46" spans="1:11" ht="18.75" customHeight="1" x14ac:dyDescent="0.25">
      <c r="A46" s="16">
        <v>34</v>
      </c>
      <c r="B46" s="23" t="s">
        <v>4034</v>
      </c>
      <c r="C46" s="7" t="s">
        <v>4035</v>
      </c>
      <c r="D46" s="24">
        <v>38770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0"/>
        <v>Xuất sắc</v>
      </c>
      <c r="J46" s="12">
        <v>90</v>
      </c>
      <c r="K46" s="31" t="str">
        <f t="shared" si="1"/>
        <v>Xuất sắc</v>
      </c>
    </row>
    <row r="47" spans="1:11" ht="18.75" customHeight="1" x14ac:dyDescent="0.25">
      <c r="A47" s="16">
        <v>35</v>
      </c>
      <c r="B47" s="23" t="s">
        <v>4036</v>
      </c>
      <c r="C47" s="7" t="s">
        <v>4037</v>
      </c>
      <c r="D47" s="24">
        <v>38990</v>
      </c>
      <c r="E47" s="12">
        <v>92</v>
      </c>
      <c r="F47" s="12">
        <v>92</v>
      </c>
      <c r="G47" s="12">
        <v>92</v>
      </c>
      <c r="H47" s="12">
        <v>92</v>
      </c>
      <c r="I47" s="31" t="str">
        <f t="shared" si="0"/>
        <v>Xuất sắc</v>
      </c>
      <c r="J47" s="12">
        <v>92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4038</v>
      </c>
      <c r="C48" s="7" t="s">
        <v>4039</v>
      </c>
      <c r="D48" s="24">
        <v>38988</v>
      </c>
      <c r="E48" s="12">
        <v>80</v>
      </c>
      <c r="F48" s="12">
        <v>80</v>
      </c>
      <c r="G48" s="12">
        <v>80</v>
      </c>
      <c r="H48" s="12">
        <v>80</v>
      </c>
      <c r="I48" s="31" t="str">
        <f t="shared" si="0"/>
        <v>Tốt</v>
      </c>
      <c r="J48" s="12">
        <v>80</v>
      </c>
      <c r="K48" s="31" t="str">
        <f t="shared" si="1"/>
        <v>Tốt</v>
      </c>
    </row>
    <row r="49" spans="1:11" ht="18.75" customHeight="1" x14ac:dyDescent="0.25">
      <c r="A49" s="16">
        <v>37</v>
      </c>
      <c r="B49" s="23" t="s">
        <v>4040</v>
      </c>
      <c r="C49" s="7" t="s">
        <v>4041</v>
      </c>
      <c r="D49" s="24">
        <v>39078</v>
      </c>
      <c r="E49" s="12">
        <v>90</v>
      </c>
      <c r="F49" s="12">
        <v>90</v>
      </c>
      <c r="G49" s="12">
        <v>90</v>
      </c>
      <c r="H49" s="12">
        <v>90</v>
      </c>
      <c r="I49" s="31" t="str">
        <f t="shared" si="0"/>
        <v>Xuất sắc</v>
      </c>
      <c r="J49" s="12">
        <v>90</v>
      </c>
      <c r="K49" s="31" t="str">
        <f t="shared" si="1"/>
        <v>Xuất sắc</v>
      </c>
    </row>
    <row r="50" spans="1:11" ht="18.75" customHeight="1" x14ac:dyDescent="0.25">
      <c r="A50" s="16">
        <v>38</v>
      </c>
      <c r="B50" s="23" t="s">
        <v>4042</v>
      </c>
      <c r="C50" s="7" t="s">
        <v>4043</v>
      </c>
      <c r="D50" s="24">
        <v>38899</v>
      </c>
      <c r="E50" s="12">
        <v>96</v>
      </c>
      <c r="F50" s="12">
        <v>96</v>
      </c>
      <c r="G50" s="12">
        <v>96</v>
      </c>
      <c r="H50" s="12">
        <v>96</v>
      </c>
      <c r="I50" s="31" t="str">
        <f t="shared" si="0"/>
        <v>Xuất sắc</v>
      </c>
      <c r="J50" s="12">
        <v>96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4044</v>
      </c>
      <c r="C51" s="7" t="s">
        <v>4045</v>
      </c>
      <c r="D51" s="24">
        <v>38955</v>
      </c>
      <c r="E51" s="12">
        <v>80</v>
      </c>
      <c r="F51" s="12">
        <v>80</v>
      </c>
      <c r="G51" s="12">
        <v>80</v>
      </c>
      <c r="H51" s="12">
        <v>80</v>
      </c>
      <c r="I51" s="31" t="str">
        <f t="shared" si="0"/>
        <v>Tốt</v>
      </c>
      <c r="J51" s="12">
        <v>80</v>
      </c>
      <c r="K51" s="31" t="str">
        <f t="shared" si="1"/>
        <v>Tốt</v>
      </c>
    </row>
    <row r="52" spans="1:11" ht="18.75" customHeight="1" x14ac:dyDescent="0.25">
      <c r="A52" s="16">
        <v>40</v>
      </c>
      <c r="B52" s="23" t="s">
        <v>4046</v>
      </c>
      <c r="C52" s="7" t="s">
        <v>4047</v>
      </c>
      <c r="D52" s="24">
        <v>38793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0"/>
        <v>Xuất sắc</v>
      </c>
      <c r="J52" s="12">
        <v>90</v>
      </c>
      <c r="K52" s="31" t="str">
        <f t="shared" si="1"/>
        <v>Xuất sắc</v>
      </c>
    </row>
    <row r="54" spans="1:11" ht="18.75" customHeight="1" x14ac:dyDescent="0.2">
      <c r="A54" s="52" t="s">
        <v>3752</v>
      </c>
      <c r="B54" s="52"/>
      <c r="C54" s="52"/>
    </row>
  </sheetData>
  <mergeCells count="16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2">
    <cfRule type="duplicateValues" dxfId="27" priority="1"/>
    <cfRule type="duplicateValues" dxfId="26" priority="2"/>
    <cfRule type="duplicateValues" dxfId="25" priority="3"/>
    <cfRule type="duplicateValues" dxfId="24" priority="4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1B2A-4536-42C7-B4EE-C7B85ECB6424}">
  <sheetPr codeName="Sheet39"/>
  <dimension ref="A1:K53"/>
  <sheetViews>
    <sheetView workbookViewId="0">
      <selection activeCell="A53" sqref="A53:XFD5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4048</v>
      </c>
      <c r="C13" s="7" t="s">
        <v>498</v>
      </c>
      <c r="D13" s="24">
        <v>38771</v>
      </c>
      <c r="E13" s="12">
        <v>80</v>
      </c>
      <c r="F13" s="12">
        <v>80</v>
      </c>
      <c r="G13" s="12">
        <v>80</v>
      </c>
      <c r="H13" s="12">
        <v>80</v>
      </c>
      <c r="I13" s="31" t="str">
        <f t="shared" ref="I13:I51" si="0">IF(H13&gt;=90,"Xuất sắc",IF(H13&gt;=80,"Tốt", IF(H13&gt;=65,"Khá",IF(H13&gt;=50,"Trung bình", IF(H13&gt;=35, "Yếu", "Kém")))))</f>
        <v>Tốt</v>
      </c>
      <c r="J13" s="12">
        <v>80</v>
      </c>
      <c r="K13" s="31" t="str">
        <f t="shared" ref="K13:K51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4049</v>
      </c>
      <c r="C14" s="7" t="s">
        <v>4050</v>
      </c>
      <c r="D14" s="24">
        <v>38718</v>
      </c>
      <c r="E14" s="12">
        <v>82</v>
      </c>
      <c r="F14" s="12">
        <v>82</v>
      </c>
      <c r="G14" s="12">
        <v>82</v>
      </c>
      <c r="H14" s="12">
        <v>82</v>
      </c>
      <c r="I14" s="31" t="str">
        <f t="shared" si="0"/>
        <v>Tốt</v>
      </c>
      <c r="J14" s="12">
        <v>82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4051</v>
      </c>
      <c r="C15" s="7" t="s">
        <v>4052</v>
      </c>
      <c r="D15" s="24">
        <v>39018</v>
      </c>
      <c r="E15" s="12">
        <v>80</v>
      </c>
      <c r="F15" s="12">
        <v>80</v>
      </c>
      <c r="G15" s="12">
        <v>80</v>
      </c>
      <c r="H15" s="12">
        <v>80</v>
      </c>
      <c r="I15" s="31" t="str">
        <f t="shared" si="0"/>
        <v>Tốt</v>
      </c>
      <c r="J15" s="12">
        <v>80</v>
      </c>
      <c r="K15" s="31" t="str">
        <f t="shared" si="1"/>
        <v>Tốt</v>
      </c>
    </row>
    <row r="16" spans="1:11" ht="18.75" customHeight="1" x14ac:dyDescent="0.25">
      <c r="A16" s="16">
        <v>4</v>
      </c>
      <c r="B16" s="23" t="s">
        <v>4053</v>
      </c>
      <c r="C16" s="7" t="s">
        <v>4054</v>
      </c>
      <c r="D16" s="24">
        <v>38825</v>
      </c>
      <c r="E16" s="12">
        <v>90</v>
      </c>
      <c r="F16" s="12">
        <v>90</v>
      </c>
      <c r="G16" s="12">
        <v>90</v>
      </c>
      <c r="H16" s="12">
        <v>90</v>
      </c>
      <c r="I16" s="31" t="str">
        <f t="shared" si="0"/>
        <v>Xuất sắc</v>
      </c>
      <c r="J16" s="12">
        <v>90</v>
      </c>
      <c r="K16" s="31" t="str">
        <f t="shared" si="1"/>
        <v>Xuất sắc</v>
      </c>
    </row>
    <row r="17" spans="1:11" ht="18.75" customHeight="1" x14ac:dyDescent="0.25">
      <c r="A17" s="16">
        <v>5</v>
      </c>
      <c r="B17" s="23" t="s">
        <v>4055</v>
      </c>
      <c r="C17" s="7" t="s">
        <v>4056</v>
      </c>
      <c r="D17" s="24">
        <v>38955</v>
      </c>
      <c r="E17" s="12">
        <v>80</v>
      </c>
      <c r="F17" s="12">
        <v>80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4057</v>
      </c>
      <c r="C18" s="7" t="s">
        <v>4058</v>
      </c>
      <c r="D18" s="24">
        <v>38973</v>
      </c>
      <c r="E18" s="12">
        <v>84</v>
      </c>
      <c r="F18" s="12">
        <v>84</v>
      </c>
      <c r="G18" s="12">
        <v>84</v>
      </c>
      <c r="H18" s="12">
        <v>84</v>
      </c>
      <c r="I18" s="31" t="str">
        <f t="shared" si="0"/>
        <v>Tốt</v>
      </c>
      <c r="J18" s="12">
        <v>84</v>
      </c>
      <c r="K18" s="31" t="str">
        <f t="shared" si="1"/>
        <v>Tốt</v>
      </c>
    </row>
    <row r="19" spans="1:11" ht="18.75" customHeight="1" x14ac:dyDescent="0.25">
      <c r="A19" s="16">
        <v>7</v>
      </c>
      <c r="B19" s="23" t="s">
        <v>4059</v>
      </c>
      <c r="C19" s="7" t="s">
        <v>1389</v>
      </c>
      <c r="D19" s="24">
        <v>39017</v>
      </c>
      <c r="E19" s="12">
        <v>87</v>
      </c>
      <c r="F19" s="12">
        <v>87</v>
      </c>
      <c r="G19" s="12">
        <v>87</v>
      </c>
      <c r="H19" s="12">
        <v>87</v>
      </c>
      <c r="I19" s="31" t="str">
        <f t="shared" si="0"/>
        <v>Tốt</v>
      </c>
      <c r="J19" s="12">
        <v>87</v>
      </c>
      <c r="K19" s="31" t="str">
        <f t="shared" si="1"/>
        <v>Tốt</v>
      </c>
    </row>
    <row r="20" spans="1:11" ht="18.75" customHeight="1" x14ac:dyDescent="0.25">
      <c r="A20" s="16">
        <v>8</v>
      </c>
      <c r="B20" s="23" t="s">
        <v>4060</v>
      </c>
      <c r="C20" s="7" t="s">
        <v>4061</v>
      </c>
      <c r="D20" s="24">
        <v>38864</v>
      </c>
      <c r="E20" s="12">
        <v>92</v>
      </c>
      <c r="F20" s="12">
        <v>92</v>
      </c>
      <c r="G20" s="12">
        <v>92</v>
      </c>
      <c r="H20" s="12">
        <v>92</v>
      </c>
      <c r="I20" s="31" t="str">
        <f t="shared" si="0"/>
        <v>Xuất sắc</v>
      </c>
      <c r="J20" s="12">
        <v>92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4062</v>
      </c>
      <c r="C21" s="7" t="s">
        <v>4063</v>
      </c>
      <c r="D21" s="24">
        <v>38980</v>
      </c>
      <c r="E21" s="12">
        <v>70</v>
      </c>
      <c r="F21" s="12">
        <v>70</v>
      </c>
      <c r="G21" s="12">
        <v>70</v>
      </c>
      <c r="H21" s="12">
        <v>70</v>
      </c>
      <c r="I21" s="31" t="str">
        <f t="shared" si="0"/>
        <v>Khá</v>
      </c>
      <c r="J21" s="12">
        <v>70</v>
      </c>
      <c r="K21" s="31" t="str">
        <f t="shared" si="1"/>
        <v>Khá</v>
      </c>
    </row>
    <row r="22" spans="1:11" ht="18.75" customHeight="1" x14ac:dyDescent="0.25">
      <c r="A22" s="16">
        <v>10</v>
      </c>
      <c r="B22" s="23" t="s">
        <v>4064</v>
      </c>
      <c r="C22" s="7" t="s">
        <v>569</v>
      </c>
      <c r="D22" s="24">
        <v>38989</v>
      </c>
      <c r="E22" s="12">
        <v>70</v>
      </c>
      <c r="F22" s="12">
        <v>70</v>
      </c>
      <c r="G22" s="12">
        <v>70</v>
      </c>
      <c r="H22" s="12">
        <v>70</v>
      </c>
      <c r="I22" s="31" t="str">
        <f t="shared" si="0"/>
        <v>Khá</v>
      </c>
      <c r="J22" s="12">
        <v>70</v>
      </c>
      <c r="K22" s="31" t="str">
        <f t="shared" si="1"/>
        <v>Khá</v>
      </c>
    </row>
    <row r="23" spans="1:11" ht="18.75" customHeight="1" x14ac:dyDescent="0.25">
      <c r="A23" s="16">
        <v>11</v>
      </c>
      <c r="B23" s="23" t="s">
        <v>4065</v>
      </c>
      <c r="C23" s="7" t="s">
        <v>4066</v>
      </c>
      <c r="D23" s="24">
        <v>39040</v>
      </c>
      <c r="E23" s="12">
        <v>90</v>
      </c>
      <c r="F23" s="12">
        <v>90</v>
      </c>
      <c r="G23" s="12">
        <v>90</v>
      </c>
      <c r="H23" s="12">
        <v>90</v>
      </c>
      <c r="I23" s="31" t="str">
        <f t="shared" si="0"/>
        <v>Xuất sắc</v>
      </c>
      <c r="J23" s="12">
        <v>90</v>
      </c>
      <c r="K23" s="31" t="str">
        <f t="shared" si="1"/>
        <v>Xuất sắc</v>
      </c>
    </row>
    <row r="24" spans="1:11" ht="18.75" customHeight="1" x14ac:dyDescent="0.25">
      <c r="A24" s="16">
        <v>12</v>
      </c>
      <c r="B24" s="23" t="s">
        <v>4067</v>
      </c>
      <c r="C24" s="7" t="s">
        <v>4068</v>
      </c>
      <c r="D24" s="24">
        <v>38751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4069</v>
      </c>
      <c r="C25" s="7" t="s">
        <v>4070</v>
      </c>
      <c r="D25" s="24">
        <v>38832</v>
      </c>
      <c r="E25" s="12">
        <v>90</v>
      </c>
      <c r="F25" s="12">
        <v>90</v>
      </c>
      <c r="G25" s="12">
        <v>90</v>
      </c>
      <c r="H25" s="12">
        <v>90</v>
      </c>
      <c r="I25" s="31" t="str">
        <f t="shared" si="0"/>
        <v>Xuất sắc</v>
      </c>
      <c r="J25" s="12">
        <v>90</v>
      </c>
      <c r="K25" s="31" t="str">
        <f t="shared" si="1"/>
        <v>Xuất sắc</v>
      </c>
    </row>
    <row r="26" spans="1:11" ht="18.75" customHeight="1" x14ac:dyDescent="0.25">
      <c r="A26" s="16">
        <v>14</v>
      </c>
      <c r="B26" s="23" t="s">
        <v>4071</v>
      </c>
      <c r="C26" s="7" t="s">
        <v>4072</v>
      </c>
      <c r="D26" s="24">
        <v>38833</v>
      </c>
      <c r="E26" s="12">
        <v>80</v>
      </c>
      <c r="F26" s="12">
        <v>80</v>
      </c>
      <c r="G26" s="12">
        <v>80</v>
      </c>
      <c r="H26" s="12">
        <v>80</v>
      </c>
      <c r="I26" s="31" t="str">
        <f t="shared" si="0"/>
        <v>Tốt</v>
      </c>
      <c r="J26" s="12">
        <v>80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4073</v>
      </c>
      <c r="C27" s="7" t="s">
        <v>1666</v>
      </c>
      <c r="D27" s="24">
        <v>38802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4074</v>
      </c>
      <c r="C28" s="7" t="s">
        <v>4075</v>
      </c>
      <c r="D28" s="24">
        <v>38943</v>
      </c>
      <c r="E28" s="12">
        <v>80</v>
      </c>
      <c r="F28" s="12">
        <v>84</v>
      </c>
      <c r="G28" s="12">
        <v>84</v>
      </c>
      <c r="H28" s="12">
        <v>84</v>
      </c>
      <c r="I28" s="31" t="str">
        <f t="shared" si="0"/>
        <v>Tốt</v>
      </c>
      <c r="J28" s="12">
        <v>84</v>
      </c>
      <c r="K28" s="31" t="str">
        <f t="shared" si="1"/>
        <v>Tốt</v>
      </c>
    </row>
    <row r="29" spans="1:11" ht="18.75" customHeight="1" x14ac:dyDescent="0.25">
      <c r="A29" s="16">
        <v>17</v>
      </c>
      <c r="B29" s="23" t="s">
        <v>4076</v>
      </c>
      <c r="C29" s="7" t="s">
        <v>4077</v>
      </c>
      <c r="D29" s="24">
        <v>38749</v>
      </c>
      <c r="E29" s="12">
        <v>90</v>
      </c>
      <c r="F29" s="12">
        <v>90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4078</v>
      </c>
      <c r="C30" s="7" t="s">
        <v>4079</v>
      </c>
      <c r="D30" s="24">
        <v>38753</v>
      </c>
      <c r="E30" s="12">
        <v>80</v>
      </c>
      <c r="F30" s="12">
        <v>80</v>
      </c>
      <c r="G30" s="12">
        <v>80</v>
      </c>
      <c r="H30" s="12">
        <v>80</v>
      </c>
      <c r="I30" s="31" t="str">
        <f t="shared" si="0"/>
        <v>Tốt</v>
      </c>
      <c r="J30" s="12">
        <v>80</v>
      </c>
      <c r="K30" s="31" t="str">
        <f t="shared" si="1"/>
        <v>Tốt</v>
      </c>
    </row>
    <row r="31" spans="1:11" ht="18.75" customHeight="1" x14ac:dyDescent="0.25">
      <c r="A31" s="16">
        <v>19</v>
      </c>
      <c r="B31" s="23" t="s">
        <v>4080</v>
      </c>
      <c r="C31" s="7" t="s">
        <v>2436</v>
      </c>
      <c r="D31" s="24">
        <v>38921</v>
      </c>
      <c r="E31" s="12">
        <v>90</v>
      </c>
      <c r="F31" s="12">
        <v>90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4081</v>
      </c>
      <c r="C32" s="7" t="s">
        <v>4082</v>
      </c>
      <c r="D32" s="24">
        <v>38774</v>
      </c>
      <c r="E32" s="12">
        <v>80</v>
      </c>
      <c r="F32" s="12">
        <v>80</v>
      </c>
      <c r="G32" s="12">
        <v>80</v>
      </c>
      <c r="H32" s="12">
        <v>80</v>
      </c>
      <c r="I32" s="31" t="str">
        <f t="shared" si="0"/>
        <v>Tốt</v>
      </c>
      <c r="J32" s="12">
        <v>80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4083</v>
      </c>
      <c r="C33" s="7" t="s">
        <v>4084</v>
      </c>
      <c r="D33" s="24">
        <v>39055</v>
      </c>
      <c r="E33" s="12">
        <v>94</v>
      </c>
      <c r="F33" s="12">
        <v>94</v>
      </c>
      <c r="G33" s="12">
        <v>94</v>
      </c>
      <c r="H33" s="12">
        <v>94</v>
      </c>
      <c r="I33" s="31" t="str">
        <f t="shared" si="0"/>
        <v>Xuất sắc</v>
      </c>
      <c r="J33" s="12">
        <v>94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4085</v>
      </c>
      <c r="C34" s="7" t="s">
        <v>1039</v>
      </c>
      <c r="D34" s="24">
        <v>39020</v>
      </c>
      <c r="E34" s="12">
        <v>94</v>
      </c>
      <c r="F34" s="12">
        <v>90</v>
      </c>
      <c r="G34" s="12">
        <v>90</v>
      </c>
      <c r="H34" s="12">
        <v>90</v>
      </c>
      <c r="I34" s="31" t="str">
        <f t="shared" si="0"/>
        <v>Xuất sắc</v>
      </c>
      <c r="J34" s="12">
        <v>90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4086</v>
      </c>
      <c r="C35" s="7" t="s">
        <v>4087</v>
      </c>
      <c r="D35" s="24">
        <v>38957</v>
      </c>
      <c r="E35" s="12">
        <v>84</v>
      </c>
      <c r="F35" s="12">
        <v>84</v>
      </c>
      <c r="G35" s="12">
        <v>84</v>
      </c>
      <c r="H35" s="12">
        <v>84</v>
      </c>
      <c r="I35" s="31" t="str">
        <f t="shared" si="0"/>
        <v>Tốt</v>
      </c>
      <c r="J35" s="12">
        <v>84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4088</v>
      </c>
      <c r="C36" s="7" t="s">
        <v>4089</v>
      </c>
      <c r="D36" s="24">
        <v>38880</v>
      </c>
      <c r="E36" s="12">
        <v>70</v>
      </c>
      <c r="F36" s="12">
        <v>70</v>
      </c>
      <c r="G36" s="12">
        <v>70</v>
      </c>
      <c r="H36" s="12">
        <v>70</v>
      </c>
      <c r="I36" s="31" t="str">
        <f t="shared" si="0"/>
        <v>Khá</v>
      </c>
      <c r="J36" s="12">
        <v>70</v>
      </c>
      <c r="K36" s="31" t="str">
        <f t="shared" si="1"/>
        <v>Khá</v>
      </c>
    </row>
    <row r="37" spans="1:11" ht="18.75" customHeight="1" x14ac:dyDescent="0.25">
      <c r="A37" s="16">
        <v>25</v>
      </c>
      <c r="B37" s="23" t="s">
        <v>4090</v>
      </c>
      <c r="C37" s="7" t="s">
        <v>4091</v>
      </c>
      <c r="D37" s="24">
        <v>38873</v>
      </c>
      <c r="E37" s="12">
        <v>92</v>
      </c>
      <c r="F37" s="12">
        <v>92</v>
      </c>
      <c r="G37" s="12">
        <v>92</v>
      </c>
      <c r="H37" s="12">
        <v>92</v>
      </c>
      <c r="I37" s="31" t="str">
        <f t="shared" si="0"/>
        <v>Xuất sắc</v>
      </c>
      <c r="J37" s="12">
        <v>92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4092</v>
      </c>
      <c r="C38" s="7" t="s">
        <v>4093</v>
      </c>
      <c r="D38" s="24">
        <v>38950</v>
      </c>
      <c r="E38" s="12">
        <v>85</v>
      </c>
      <c r="F38" s="12">
        <v>85</v>
      </c>
      <c r="G38" s="12">
        <v>85</v>
      </c>
      <c r="H38" s="12">
        <v>85</v>
      </c>
      <c r="I38" s="31" t="str">
        <f t="shared" si="0"/>
        <v>Tốt</v>
      </c>
      <c r="J38" s="12">
        <v>85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4094</v>
      </c>
      <c r="C39" s="7" t="s">
        <v>4095</v>
      </c>
      <c r="D39" s="24">
        <v>38961</v>
      </c>
      <c r="E39" s="12">
        <v>67</v>
      </c>
      <c r="F39" s="12">
        <v>67</v>
      </c>
      <c r="G39" s="12">
        <v>67</v>
      </c>
      <c r="H39" s="12">
        <v>67</v>
      </c>
      <c r="I39" s="31" t="str">
        <f t="shared" si="0"/>
        <v>Khá</v>
      </c>
      <c r="J39" s="12">
        <v>67</v>
      </c>
      <c r="K39" s="31" t="str">
        <f t="shared" si="1"/>
        <v>Khá</v>
      </c>
    </row>
    <row r="40" spans="1:11" ht="18.75" customHeight="1" x14ac:dyDescent="0.25">
      <c r="A40" s="16">
        <v>28</v>
      </c>
      <c r="B40" s="23" t="s">
        <v>4096</v>
      </c>
      <c r="C40" s="7" t="s">
        <v>4097</v>
      </c>
      <c r="D40" s="24">
        <v>38728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4098</v>
      </c>
      <c r="C41" s="7" t="s">
        <v>4099</v>
      </c>
      <c r="D41" s="24">
        <v>38955</v>
      </c>
      <c r="E41" s="12">
        <v>94</v>
      </c>
      <c r="F41" s="12">
        <v>90</v>
      </c>
      <c r="G41" s="12">
        <v>90</v>
      </c>
      <c r="H41" s="12">
        <v>90</v>
      </c>
      <c r="I41" s="31" t="str">
        <f t="shared" si="0"/>
        <v>Xuất sắc</v>
      </c>
      <c r="J41" s="12">
        <v>90</v>
      </c>
      <c r="K41" s="31" t="str">
        <f t="shared" si="1"/>
        <v>Xuất sắc</v>
      </c>
    </row>
    <row r="42" spans="1:11" ht="18.75" customHeight="1" x14ac:dyDescent="0.25">
      <c r="A42" s="16">
        <v>30</v>
      </c>
      <c r="B42" s="23" t="s">
        <v>4100</v>
      </c>
      <c r="C42" s="7" t="s">
        <v>4101</v>
      </c>
      <c r="D42" s="24">
        <v>38910</v>
      </c>
      <c r="E42" s="12">
        <v>92</v>
      </c>
      <c r="F42" s="12">
        <v>92</v>
      </c>
      <c r="G42" s="12">
        <v>92</v>
      </c>
      <c r="H42" s="12">
        <v>92</v>
      </c>
      <c r="I42" s="31" t="str">
        <f t="shared" si="0"/>
        <v>Xuất sắc</v>
      </c>
      <c r="J42" s="12">
        <v>92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4102</v>
      </c>
      <c r="C43" s="7" t="s">
        <v>4103</v>
      </c>
      <c r="D43" s="24">
        <v>38969</v>
      </c>
      <c r="E43" s="12">
        <v>90</v>
      </c>
      <c r="F43" s="12">
        <v>90</v>
      </c>
      <c r="G43" s="12">
        <v>90</v>
      </c>
      <c r="H43" s="12">
        <v>90</v>
      </c>
      <c r="I43" s="31" t="str">
        <f t="shared" si="0"/>
        <v>Xuất sắc</v>
      </c>
      <c r="J43" s="12">
        <v>90</v>
      </c>
      <c r="K43" s="31" t="str">
        <f t="shared" si="1"/>
        <v>Xuất sắc</v>
      </c>
    </row>
    <row r="44" spans="1:11" ht="18.75" customHeight="1" x14ac:dyDescent="0.25">
      <c r="A44" s="16">
        <v>32</v>
      </c>
      <c r="B44" s="23" t="s">
        <v>4104</v>
      </c>
      <c r="C44" s="7" t="s">
        <v>4105</v>
      </c>
      <c r="D44" s="24">
        <v>38767</v>
      </c>
      <c r="E44" s="12">
        <v>92</v>
      </c>
      <c r="F44" s="12">
        <v>92</v>
      </c>
      <c r="G44" s="12">
        <v>92</v>
      </c>
      <c r="H44" s="12">
        <v>92</v>
      </c>
      <c r="I44" s="31" t="str">
        <f t="shared" si="0"/>
        <v>Xuất sắc</v>
      </c>
      <c r="J44" s="12">
        <v>92</v>
      </c>
      <c r="K44" s="31" t="str">
        <f t="shared" si="1"/>
        <v>Xuất sắc</v>
      </c>
    </row>
    <row r="45" spans="1:11" ht="18.75" customHeight="1" x14ac:dyDescent="0.25">
      <c r="A45" s="16">
        <v>33</v>
      </c>
      <c r="B45" s="23" t="s">
        <v>4106</v>
      </c>
      <c r="C45" s="7" t="s">
        <v>4107</v>
      </c>
      <c r="D45" s="24">
        <v>39069</v>
      </c>
      <c r="E45" s="12">
        <v>96</v>
      </c>
      <c r="F45" s="12">
        <v>96</v>
      </c>
      <c r="G45" s="12">
        <v>96</v>
      </c>
      <c r="H45" s="12">
        <v>96</v>
      </c>
      <c r="I45" s="31" t="str">
        <f t="shared" si="0"/>
        <v>Xuất sắc</v>
      </c>
      <c r="J45" s="12">
        <v>96</v>
      </c>
      <c r="K45" s="31" t="str">
        <f t="shared" si="1"/>
        <v>Xuất sắc</v>
      </c>
    </row>
    <row r="46" spans="1:11" ht="18.75" customHeight="1" x14ac:dyDescent="0.25">
      <c r="A46" s="16">
        <v>34</v>
      </c>
      <c r="B46" s="23" t="s">
        <v>4108</v>
      </c>
      <c r="C46" s="7" t="s">
        <v>4109</v>
      </c>
      <c r="D46" s="24">
        <v>38720</v>
      </c>
      <c r="E46" s="12">
        <v>80</v>
      </c>
      <c r="F46" s="12">
        <v>80</v>
      </c>
      <c r="G46" s="12">
        <v>80</v>
      </c>
      <c r="H46" s="12">
        <v>80</v>
      </c>
      <c r="I46" s="31" t="str">
        <f t="shared" si="0"/>
        <v>Tốt</v>
      </c>
      <c r="J46" s="12">
        <v>80</v>
      </c>
      <c r="K46" s="31" t="str">
        <f t="shared" si="1"/>
        <v>Tốt</v>
      </c>
    </row>
    <row r="47" spans="1:11" ht="18.75" customHeight="1" x14ac:dyDescent="0.25">
      <c r="A47" s="16">
        <v>35</v>
      </c>
      <c r="B47" s="23" t="s">
        <v>4110</v>
      </c>
      <c r="C47" s="7" t="s">
        <v>4111</v>
      </c>
      <c r="D47" s="24">
        <v>38795</v>
      </c>
      <c r="E47" s="12">
        <v>90</v>
      </c>
      <c r="F47" s="12">
        <v>90</v>
      </c>
      <c r="G47" s="12">
        <v>90</v>
      </c>
      <c r="H47" s="12">
        <v>90</v>
      </c>
      <c r="I47" s="31" t="str">
        <f t="shared" si="0"/>
        <v>Xuất sắc</v>
      </c>
      <c r="J47" s="12">
        <v>90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4112</v>
      </c>
      <c r="C48" s="7" t="s">
        <v>4113</v>
      </c>
      <c r="D48" s="24">
        <v>38764</v>
      </c>
      <c r="E48" s="12">
        <v>92</v>
      </c>
      <c r="F48" s="12">
        <v>90</v>
      </c>
      <c r="G48" s="12">
        <v>90</v>
      </c>
      <c r="H48" s="12">
        <v>90</v>
      </c>
      <c r="I48" s="31" t="str">
        <f t="shared" si="0"/>
        <v>Xuất sắc</v>
      </c>
      <c r="J48" s="12">
        <v>90</v>
      </c>
      <c r="K48" s="31" t="str">
        <f t="shared" si="1"/>
        <v>Xuất sắc</v>
      </c>
    </row>
    <row r="49" spans="1:11" ht="18.75" customHeight="1" x14ac:dyDescent="0.25">
      <c r="A49" s="16">
        <v>37</v>
      </c>
      <c r="B49" s="23" t="s">
        <v>4114</v>
      </c>
      <c r="C49" s="7" t="s">
        <v>4115</v>
      </c>
      <c r="D49" s="24">
        <v>38985</v>
      </c>
      <c r="E49" s="12">
        <v>85</v>
      </c>
      <c r="F49" s="12">
        <v>85</v>
      </c>
      <c r="G49" s="12">
        <v>85</v>
      </c>
      <c r="H49" s="12">
        <v>85</v>
      </c>
      <c r="I49" s="31" t="str">
        <f t="shared" si="0"/>
        <v>Tốt</v>
      </c>
      <c r="J49" s="12">
        <v>85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4116</v>
      </c>
      <c r="C50" s="7" t="s">
        <v>4117</v>
      </c>
      <c r="D50" s="24">
        <v>38728</v>
      </c>
      <c r="E50" s="12">
        <v>90</v>
      </c>
      <c r="F50" s="12">
        <v>90</v>
      </c>
      <c r="G50" s="12">
        <v>90</v>
      </c>
      <c r="H50" s="12">
        <v>90</v>
      </c>
      <c r="I50" s="31" t="str">
        <f t="shared" si="0"/>
        <v>Xuất sắc</v>
      </c>
      <c r="J50" s="12">
        <v>90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4118</v>
      </c>
      <c r="C51" s="7" t="s">
        <v>4119</v>
      </c>
      <c r="D51" s="24">
        <v>39034</v>
      </c>
      <c r="E51" s="12">
        <v>80</v>
      </c>
      <c r="F51" s="12">
        <v>80</v>
      </c>
      <c r="G51" s="12">
        <v>80</v>
      </c>
      <c r="H51" s="12">
        <v>80</v>
      </c>
      <c r="I51" s="31" t="str">
        <f t="shared" si="0"/>
        <v>Tốt</v>
      </c>
      <c r="J51" s="12">
        <v>80</v>
      </c>
      <c r="K51" s="31" t="str">
        <f t="shared" si="1"/>
        <v>Tốt</v>
      </c>
    </row>
    <row r="53" spans="1:11" ht="18.75" customHeight="1" x14ac:dyDescent="0.2">
      <c r="A53" s="52" t="s">
        <v>4120</v>
      </c>
      <c r="B53" s="52"/>
      <c r="C53" s="52"/>
    </row>
  </sheetData>
  <mergeCells count="16"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1">
    <cfRule type="duplicateValues" dxfId="23" priority="1"/>
    <cfRule type="duplicateValues" dxfId="22" priority="2"/>
    <cfRule type="duplicateValues" dxfId="21" priority="3"/>
    <cfRule type="duplicateValues" dxfId="20" priority="4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5F9A-D663-4F58-A43C-7BD533089EC4}">
  <sheetPr codeName="Sheet4"/>
  <dimension ref="A1:K84"/>
  <sheetViews>
    <sheetView topLeftCell="A5" workbookViewId="0">
      <selection activeCell="M19" sqref="M19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429</v>
      </c>
      <c r="C13" s="7" t="s">
        <v>430</v>
      </c>
      <c r="D13" s="24">
        <v>37774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4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431</v>
      </c>
      <c r="C14" s="7" t="s">
        <v>432</v>
      </c>
      <c r="D14" s="24">
        <v>37698</v>
      </c>
      <c r="E14" s="12">
        <v>80</v>
      </c>
      <c r="F14" s="12">
        <v>77</v>
      </c>
      <c r="G14" s="12">
        <v>77</v>
      </c>
      <c r="H14" s="12">
        <v>77</v>
      </c>
      <c r="I14" s="25" t="str">
        <f t="shared" si="0"/>
        <v>Khá</v>
      </c>
      <c r="J14" s="12">
        <v>77</v>
      </c>
      <c r="K14" s="25" t="str">
        <f t="shared" si="1"/>
        <v>Khá</v>
      </c>
    </row>
    <row r="15" spans="1:11" ht="18.75" customHeight="1" x14ac:dyDescent="0.25">
      <c r="A15" s="16">
        <v>3</v>
      </c>
      <c r="B15" s="23" t="s">
        <v>497</v>
      </c>
      <c r="C15" s="7" t="s">
        <v>498</v>
      </c>
      <c r="D15" s="24">
        <v>37679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397</v>
      </c>
      <c r="C16" s="7" t="s">
        <v>398</v>
      </c>
      <c r="D16" s="24">
        <v>37703</v>
      </c>
      <c r="E16" s="12">
        <v>95</v>
      </c>
      <c r="F16" s="12">
        <v>95</v>
      </c>
      <c r="G16" s="12">
        <v>95</v>
      </c>
      <c r="H16" s="12">
        <v>95</v>
      </c>
      <c r="I16" s="25" t="str">
        <f t="shared" si="0"/>
        <v>Xuất sắc</v>
      </c>
      <c r="J16" s="12">
        <v>95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433</v>
      </c>
      <c r="C17" s="7" t="s">
        <v>434</v>
      </c>
      <c r="D17" s="24">
        <v>37865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510</v>
      </c>
      <c r="C18" s="7" t="s">
        <v>511</v>
      </c>
      <c r="D18" s="24">
        <v>37649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419</v>
      </c>
      <c r="C19" s="7" t="s">
        <v>420</v>
      </c>
      <c r="D19" s="24">
        <v>37893</v>
      </c>
      <c r="E19" s="12">
        <v>80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435</v>
      </c>
      <c r="C20" s="7" t="s">
        <v>436</v>
      </c>
      <c r="D20" s="24">
        <v>37648</v>
      </c>
      <c r="E20" s="12">
        <v>80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403</v>
      </c>
      <c r="C21" s="7" t="s">
        <v>404</v>
      </c>
      <c r="D21" s="24">
        <v>37708</v>
      </c>
      <c r="E21" s="12">
        <v>100</v>
      </c>
      <c r="F21" s="12">
        <v>100</v>
      </c>
      <c r="G21" s="12">
        <v>100</v>
      </c>
      <c r="H21" s="12">
        <v>100</v>
      </c>
      <c r="I21" s="25" t="str">
        <f t="shared" si="0"/>
        <v>Xuất sắc</v>
      </c>
      <c r="J21" s="12">
        <v>100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437</v>
      </c>
      <c r="C22" s="7" t="s">
        <v>438</v>
      </c>
      <c r="D22" s="24">
        <v>37782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512</v>
      </c>
      <c r="C23" s="7" t="s">
        <v>513</v>
      </c>
      <c r="D23" s="24">
        <v>37717</v>
      </c>
      <c r="E23" s="12">
        <v>80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399</v>
      </c>
      <c r="C24" s="7" t="s">
        <v>400</v>
      </c>
      <c r="D24" s="24">
        <v>37836</v>
      </c>
      <c r="E24" s="12"/>
      <c r="F24" s="12"/>
      <c r="G24" s="12"/>
      <c r="H24" s="12"/>
      <c r="I24" s="25" t="str">
        <f t="shared" si="0"/>
        <v>Kém</v>
      </c>
      <c r="J24" s="12"/>
      <c r="K24" s="25" t="str">
        <f t="shared" si="1"/>
        <v>Kém</v>
      </c>
    </row>
    <row r="25" spans="1:11" ht="18.75" customHeight="1" x14ac:dyDescent="0.25">
      <c r="A25" s="16">
        <v>13</v>
      </c>
      <c r="B25" s="23" t="s">
        <v>514</v>
      </c>
      <c r="C25" s="7" t="s">
        <v>515</v>
      </c>
      <c r="D25" s="24">
        <v>37637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439</v>
      </c>
      <c r="C26" s="7" t="s">
        <v>440</v>
      </c>
      <c r="D26" s="24">
        <v>37817</v>
      </c>
      <c r="E26" s="12">
        <v>70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441</v>
      </c>
      <c r="C27" s="7" t="s">
        <v>442</v>
      </c>
      <c r="D27" s="24">
        <v>37872</v>
      </c>
      <c r="E27" s="12">
        <v>92</v>
      </c>
      <c r="F27" s="12">
        <v>92</v>
      </c>
      <c r="G27" s="12"/>
      <c r="H27" s="12"/>
      <c r="I27" s="25" t="str">
        <f t="shared" si="0"/>
        <v>Kém</v>
      </c>
      <c r="J27" s="12"/>
      <c r="K27" s="25" t="str">
        <f t="shared" si="1"/>
        <v>Kém</v>
      </c>
    </row>
    <row r="28" spans="1:11" ht="18.75" customHeight="1" x14ac:dyDescent="0.25">
      <c r="A28" s="16">
        <v>16</v>
      </c>
      <c r="B28" s="23" t="s">
        <v>443</v>
      </c>
      <c r="C28" s="7" t="s">
        <v>444</v>
      </c>
      <c r="D28" s="24">
        <v>37707</v>
      </c>
      <c r="E28" s="12">
        <v>80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405</v>
      </c>
      <c r="C29" s="7" t="s">
        <v>406</v>
      </c>
      <c r="D29" s="24">
        <v>37713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445</v>
      </c>
      <c r="C30" s="7" t="s">
        <v>446</v>
      </c>
      <c r="D30" s="24">
        <v>37978</v>
      </c>
      <c r="E30" s="12">
        <v>80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3" t="s">
        <v>447</v>
      </c>
      <c r="C31" s="7" t="s">
        <v>448</v>
      </c>
      <c r="D31" s="24">
        <v>37725</v>
      </c>
      <c r="E31" s="12">
        <v>70</v>
      </c>
      <c r="F31" s="12">
        <v>77</v>
      </c>
      <c r="G31" s="12">
        <v>77</v>
      </c>
      <c r="H31" s="12">
        <v>77</v>
      </c>
      <c r="I31" s="25" t="str">
        <f t="shared" si="0"/>
        <v>Khá</v>
      </c>
      <c r="J31" s="12">
        <v>77</v>
      </c>
      <c r="K31" s="25" t="str">
        <f t="shared" si="1"/>
        <v>Khá</v>
      </c>
    </row>
    <row r="32" spans="1:11" ht="18.75" customHeight="1" x14ac:dyDescent="0.25">
      <c r="A32" s="16">
        <v>20</v>
      </c>
      <c r="B32" s="23" t="s">
        <v>532</v>
      </c>
      <c r="C32" s="7" t="s">
        <v>533</v>
      </c>
      <c r="D32" s="24">
        <v>37594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6">
        <v>21</v>
      </c>
      <c r="B33" s="23" t="s">
        <v>421</v>
      </c>
      <c r="C33" s="7" t="s">
        <v>422</v>
      </c>
      <c r="D33" s="24">
        <v>37655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449</v>
      </c>
      <c r="C34" s="7" t="s">
        <v>450</v>
      </c>
      <c r="D34" s="24">
        <v>37851</v>
      </c>
      <c r="E34" s="12">
        <v>90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407</v>
      </c>
      <c r="C35" s="7" t="s">
        <v>408</v>
      </c>
      <c r="D35" s="24">
        <v>37896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451</v>
      </c>
      <c r="C36" s="7" t="s">
        <v>452</v>
      </c>
      <c r="D36" s="24">
        <v>37888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453</v>
      </c>
      <c r="C37" s="7" t="s">
        <v>454</v>
      </c>
      <c r="D37" s="24">
        <v>37965</v>
      </c>
      <c r="E37" s="12">
        <v>65</v>
      </c>
      <c r="F37" s="12">
        <v>65</v>
      </c>
      <c r="G37" s="12">
        <v>65</v>
      </c>
      <c r="H37" s="12">
        <v>65</v>
      </c>
      <c r="I37" s="25" t="str">
        <f t="shared" si="0"/>
        <v>Khá</v>
      </c>
      <c r="J37" s="12">
        <v>65</v>
      </c>
      <c r="K37" s="25" t="str">
        <f t="shared" si="1"/>
        <v>Khá</v>
      </c>
    </row>
    <row r="38" spans="1:11" ht="18.75" customHeight="1" x14ac:dyDescent="0.25">
      <c r="A38" s="16">
        <v>26</v>
      </c>
      <c r="B38" s="23" t="s">
        <v>409</v>
      </c>
      <c r="C38" s="7" t="s">
        <v>410</v>
      </c>
      <c r="D38" s="24">
        <v>37626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455</v>
      </c>
      <c r="C39" s="7" t="s">
        <v>312</v>
      </c>
      <c r="D39" s="24">
        <v>37890</v>
      </c>
      <c r="E39" s="12">
        <v>97</v>
      </c>
      <c r="F39" s="12">
        <v>97</v>
      </c>
      <c r="G39" s="12">
        <v>97</v>
      </c>
      <c r="H39" s="12">
        <v>97</v>
      </c>
      <c r="I39" s="25" t="str">
        <f t="shared" si="0"/>
        <v>Xuất sắc</v>
      </c>
      <c r="J39" s="12">
        <v>97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456</v>
      </c>
      <c r="C40" s="7" t="s">
        <v>457</v>
      </c>
      <c r="D40" s="24">
        <v>37965</v>
      </c>
      <c r="E40" s="12">
        <v>90</v>
      </c>
      <c r="F40" s="12">
        <v>100</v>
      </c>
      <c r="G40" s="12">
        <v>100</v>
      </c>
      <c r="H40" s="12">
        <v>100</v>
      </c>
      <c r="I40" s="25" t="str">
        <f t="shared" si="0"/>
        <v>Xuất sắc</v>
      </c>
      <c r="J40" s="12">
        <v>100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518</v>
      </c>
      <c r="C41" s="7" t="s">
        <v>519</v>
      </c>
      <c r="D41" s="24">
        <v>37685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458</v>
      </c>
      <c r="C42" s="7" t="s">
        <v>459</v>
      </c>
      <c r="D42" s="24">
        <v>37909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516</v>
      </c>
      <c r="C43" s="7" t="s">
        <v>517</v>
      </c>
      <c r="D43" s="24">
        <v>37770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460</v>
      </c>
      <c r="C44" s="7" t="s">
        <v>461</v>
      </c>
      <c r="D44" s="24">
        <v>37719</v>
      </c>
      <c r="E44" s="12">
        <v>92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499</v>
      </c>
      <c r="C45" s="7" t="s">
        <v>500</v>
      </c>
      <c r="D45" s="24">
        <v>37781</v>
      </c>
      <c r="E45" s="12">
        <v>80</v>
      </c>
      <c r="F45" s="12">
        <v>90</v>
      </c>
      <c r="G45" s="12">
        <v>90</v>
      </c>
      <c r="H45" s="12">
        <v>90</v>
      </c>
      <c r="I45" s="25" t="str">
        <f t="shared" ref="I45:I76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501</v>
      </c>
      <c r="C46" s="7" t="s">
        <v>502</v>
      </c>
      <c r="D46" s="24">
        <v>37881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6">
        <v>35</v>
      </c>
      <c r="B47" s="23" t="s">
        <v>520</v>
      </c>
      <c r="C47" s="7" t="s">
        <v>521</v>
      </c>
      <c r="D47" s="24">
        <v>37903</v>
      </c>
      <c r="E47" s="12">
        <v>82</v>
      </c>
      <c r="F47" s="12">
        <v>92</v>
      </c>
      <c r="G47" s="12"/>
      <c r="H47" s="12"/>
      <c r="I47" s="25" t="str">
        <f t="shared" si="2"/>
        <v>Kém</v>
      </c>
      <c r="J47" s="12"/>
      <c r="K47" s="25" t="str">
        <f t="shared" si="3"/>
        <v>Kém</v>
      </c>
    </row>
    <row r="48" spans="1:11" ht="18.75" customHeight="1" x14ac:dyDescent="0.25">
      <c r="A48" s="16">
        <v>36</v>
      </c>
      <c r="B48" s="23" t="s">
        <v>423</v>
      </c>
      <c r="C48" s="7" t="s">
        <v>424</v>
      </c>
      <c r="D48" s="24">
        <v>37885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2"/>
        <v>Xuất sắc</v>
      </c>
      <c r="J48" s="12">
        <v>90</v>
      </c>
      <c r="K48" s="25" t="str">
        <f t="shared" si="3"/>
        <v>Xuất sắc</v>
      </c>
    </row>
    <row r="49" spans="1:11" ht="18.75" customHeight="1" x14ac:dyDescent="0.25">
      <c r="A49" s="16">
        <v>37</v>
      </c>
      <c r="B49" s="23" t="s">
        <v>411</v>
      </c>
      <c r="C49" s="7" t="s">
        <v>412</v>
      </c>
      <c r="D49" s="24">
        <v>37966</v>
      </c>
      <c r="E49" s="12">
        <v>70</v>
      </c>
      <c r="F49" s="12">
        <v>90</v>
      </c>
      <c r="G49" s="12">
        <v>90</v>
      </c>
      <c r="H49" s="12">
        <v>90</v>
      </c>
      <c r="I49" s="25" t="str">
        <f t="shared" si="2"/>
        <v>Xuất sắc</v>
      </c>
      <c r="J49" s="12">
        <v>90</v>
      </c>
      <c r="K49" s="25" t="str">
        <f t="shared" si="3"/>
        <v>Xuất sắc</v>
      </c>
    </row>
    <row r="50" spans="1:11" ht="18.75" customHeight="1" x14ac:dyDescent="0.25">
      <c r="A50" s="16">
        <v>38</v>
      </c>
      <c r="B50" s="23" t="s">
        <v>462</v>
      </c>
      <c r="C50" s="7" t="s">
        <v>463</v>
      </c>
      <c r="D50" s="24">
        <v>37871</v>
      </c>
      <c r="E50" s="12">
        <v>82</v>
      </c>
      <c r="F50" s="12">
        <v>92</v>
      </c>
      <c r="G50" s="12">
        <v>92</v>
      </c>
      <c r="H50" s="12">
        <v>92</v>
      </c>
      <c r="I50" s="25" t="str">
        <f t="shared" si="2"/>
        <v>Xuất sắc</v>
      </c>
      <c r="J50" s="12">
        <v>92</v>
      </c>
      <c r="K50" s="25" t="str">
        <f t="shared" si="3"/>
        <v>Xuất sắc</v>
      </c>
    </row>
    <row r="51" spans="1:11" ht="18.75" customHeight="1" x14ac:dyDescent="0.25">
      <c r="A51" s="16">
        <v>39</v>
      </c>
      <c r="B51" s="23" t="s">
        <v>464</v>
      </c>
      <c r="C51" s="7" t="s">
        <v>465</v>
      </c>
      <c r="D51" s="24">
        <v>37911</v>
      </c>
      <c r="E51" s="12">
        <v>77</v>
      </c>
      <c r="F51" s="12">
        <v>77</v>
      </c>
      <c r="G51" s="12">
        <v>77</v>
      </c>
      <c r="H51" s="12">
        <v>77</v>
      </c>
      <c r="I51" s="25" t="str">
        <f t="shared" si="2"/>
        <v>Khá</v>
      </c>
      <c r="J51" s="12">
        <v>77</v>
      </c>
      <c r="K51" s="25" t="str">
        <f t="shared" si="3"/>
        <v>Khá</v>
      </c>
    </row>
    <row r="52" spans="1:11" ht="18.75" customHeight="1" x14ac:dyDescent="0.25">
      <c r="A52" s="16">
        <v>40</v>
      </c>
      <c r="B52" s="23" t="s">
        <v>522</v>
      </c>
      <c r="C52" s="7" t="s">
        <v>523</v>
      </c>
      <c r="D52" s="24">
        <v>37558</v>
      </c>
      <c r="E52" s="12">
        <v>80</v>
      </c>
      <c r="F52" s="12">
        <v>80</v>
      </c>
      <c r="G52" s="12">
        <v>80</v>
      </c>
      <c r="H52" s="12">
        <v>80</v>
      </c>
      <c r="I52" s="25" t="str">
        <f t="shared" si="2"/>
        <v>Tốt</v>
      </c>
      <c r="J52" s="12">
        <v>80</v>
      </c>
      <c r="K52" s="25" t="str">
        <f t="shared" si="3"/>
        <v>Tốt</v>
      </c>
    </row>
    <row r="53" spans="1:11" ht="18.75" customHeight="1" x14ac:dyDescent="0.25">
      <c r="A53" s="16">
        <v>41</v>
      </c>
      <c r="B53" s="23" t="s">
        <v>466</v>
      </c>
      <c r="C53" s="7" t="s">
        <v>467</v>
      </c>
      <c r="D53" s="24">
        <v>37836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2"/>
        <v>Xuất sắc</v>
      </c>
      <c r="J53" s="12">
        <v>90</v>
      </c>
      <c r="K53" s="25" t="str">
        <f t="shared" si="3"/>
        <v>Xuất sắc</v>
      </c>
    </row>
    <row r="54" spans="1:11" ht="18.75" customHeight="1" x14ac:dyDescent="0.25">
      <c r="A54" s="16">
        <v>42</v>
      </c>
      <c r="B54" s="23" t="s">
        <v>468</v>
      </c>
      <c r="C54" s="7" t="s">
        <v>469</v>
      </c>
      <c r="D54" s="24">
        <v>37901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6">
        <v>43</v>
      </c>
      <c r="B55" s="23" t="s">
        <v>470</v>
      </c>
      <c r="C55" s="7" t="s">
        <v>471</v>
      </c>
      <c r="D55" s="24">
        <v>37812</v>
      </c>
      <c r="E55" s="12">
        <v>70</v>
      </c>
      <c r="F55" s="12">
        <v>80</v>
      </c>
      <c r="G55" s="12">
        <v>80</v>
      </c>
      <c r="H55" s="12">
        <v>80</v>
      </c>
      <c r="I55" s="25" t="str">
        <f t="shared" si="2"/>
        <v>Tốt</v>
      </c>
      <c r="J55" s="12">
        <v>80</v>
      </c>
      <c r="K55" s="25" t="str">
        <f t="shared" si="3"/>
        <v>Tốt</v>
      </c>
    </row>
    <row r="56" spans="1:11" ht="18.75" customHeight="1" x14ac:dyDescent="0.25">
      <c r="A56" s="16">
        <v>44</v>
      </c>
      <c r="B56" s="23" t="s">
        <v>503</v>
      </c>
      <c r="C56" s="7" t="s">
        <v>504</v>
      </c>
      <c r="D56" s="24">
        <v>37933</v>
      </c>
      <c r="E56" s="12">
        <v>80</v>
      </c>
      <c r="F56" s="12">
        <v>90</v>
      </c>
      <c r="G56" s="12">
        <v>90</v>
      </c>
      <c r="H56" s="12">
        <v>90</v>
      </c>
      <c r="I56" s="25" t="str">
        <f t="shared" si="2"/>
        <v>Xuất sắc</v>
      </c>
      <c r="J56" s="12">
        <v>90</v>
      </c>
      <c r="K56" s="25" t="str">
        <f t="shared" si="3"/>
        <v>Xuất sắc</v>
      </c>
    </row>
    <row r="57" spans="1:11" ht="18.75" customHeight="1" x14ac:dyDescent="0.25">
      <c r="A57" s="16">
        <v>45</v>
      </c>
      <c r="B57" s="23" t="s">
        <v>413</v>
      </c>
      <c r="C57" s="7" t="s">
        <v>414</v>
      </c>
      <c r="D57" s="24">
        <v>37861</v>
      </c>
      <c r="E57" s="12">
        <v>70</v>
      </c>
      <c r="F57" s="12">
        <v>80</v>
      </c>
      <c r="G57" s="12">
        <v>80</v>
      </c>
      <c r="H57" s="12">
        <v>80</v>
      </c>
      <c r="I57" s="25" t="str">
        <f t="shared" si="2"/>
        <v>Tốt</v>
      </c>
      <c r="J57" s="12">
        <v>80</v>
      </c>
      <c r="K57" s="25" t="str">
        <f t="shared" si="3"/>
        <v>Tốt</v>
      </c>
    </row>
    <row r="58" spans="1:11" ht="18.75" customHeight="1" x14ac:dyDescent="0.25">
      <c r="A58" s="16">
        <v>46</v>
      </c>
      <c r="B58" s="23" t="s">
        <v>472</v>
      </c>
      <c r="C58" s="7" t="s">
        <v>473</v>
      </c>
      <c r="D58" s="24">
        <v>37796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6">
        <v>47</v>
      </c>
      <c r="B59" s="23" t="s">
        <v>425</v>
      </c>
      <c r="C59" s="7" t="s">
        <v>426</v>
      </c>
      <c r="D59" s="24">
        <v>37964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2"/>
        <v>Xuất sắc</v>
      </c>
      <c r="J59" s="12">
        <v>90</v>
      </c>
      <c r="K59" s="25" t="str">
        <f t="shared" si="3"/>
        <v>Xuất sắc</v>
      </c>
    </row>
    <row r="60" spans="1:11" ht="18.75" customHeight="1" x14ac:dyDescent="0.25">
      <c r="A60" s="16">
        <v>48</v>
      </c>
      <c r="B60" s="23" t="s">
        <v>474</v>
      </c>
      <c r="C60" s="7" t="s">
        <v>475</v>
      </c>
      <c r="D60" s="24">
        <v>37776</v>
      </c>
      <c r="E60" s="12">
        <v>80</v>
      </c>
      <c r="F60" s="12">
        <v>90</v>
      </c>
      <c r="G60" s="12">
        <v>90</v>
      </c>
      <c r="H60" s="12">
        <v>90</v>
      </c>
      <c r="I60" s="25" t="str">
        <f t="shared" si="2"/>
        <v>Xuất sắc</v>
      </c>
      <c r="J60" s="12">
        <v>90</v>
      </c>
      <c r="K60" s="25" t="str">
        <f t="shared" si="3"/>
        <v>Xuất sắc</v>
      </c>
    </row>
    <row r="61" spans="1:11" ht="18.75" customHeight="1" x14ac:dyDescent="0.25">
      <c r="A61" s="16">
        <v>49</v>
      </c>
      <c r="B61" s="23" t="s">
        <v>524</v>
      </c>
      <c r="C61" s="7" t="s">
        <v>525</v>
      </c>
      <c r="D61" s="24">
        <v>37744</v>
      </c>
      <c r="E61" s="12">
        <v>90</v>
      </c>
      <c r="F61" s="12">
        <v>90</v>
      </c>
      <c r="G61" s="12">
        <v>90</v>
      </c>
      <c r="H61" s="12">
        <v>90</v>
      </c>
      <c r="I61" s="25" t="str">
        <f t="shared" si="2"/>
        <v>Xuất sắc</v>
      </c>
      <c r="J61" s="12">
        <v>90</v>
      </c>
      <c r="K61" s="25" t="str">
        <f t="shared" si="3"/>
        <v>Xuất sắc</v>
      </c>
    </row>
    <row r="62" spans="1:11" ht="18.75" customHeight="1" x14ac:dyDescent="0.25">
      <c r="A62" s="16">
        <v>50</v>
      </c>
      <c r="B62" s="23" t="s">
        <v>476</v>
      </c>
      <c r="C62" s="7" t="s">
        <v>477</v>
      </c>
      <c r="D62" s="24">
        <v>37689</v>
      </c>
      <c r="E62" s="12">
        <v>65</v>
      </c>
      <c r="F62" s="12">
        <v>75</v>
      </c>
      <c r="G62" s="12">
        <v>75</v>
      </c>
      <c r="H62" s="12">
        <v>75</v>
      </c>
      <c r="I62" s="25" t="str">
        <f t="shared" si="2"/>
        <v>Khá</v>
      </c>
      <c r="J62" s="12">
        <v>75</v>
      </c>
      <c r="K62" s="25" t="str">
        <f t="shared" si="3"/>
        <v>Khá</v>
      </c>
    </row>
    <row r="63" spans="1:11" ht="18.75" customHeight="1" x14ac:dyDescent="0.25">
      <c r="A63" s="16">
        <v>51</v>
      </c>
      <c r="B63" s="23" t="s">
        <v>478</v>
      </c>
      <c r="C63" s="7" t="s">
        <v>479</v>
      </c>
      <c r="D63" s="24">
        <v>37825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2"/>
        <v>Xuất sắc</v>
      </c>
      <c r="J63" s="12">
        <v>90</v>
      </c>
      <c r="K63" s="25" t="str">
        <f t="shared" si="3"/>
        <v>Xuất sắc</v>
      </c>
    </row>
    <row r="64" spans="1:11" ht="18.75" customHeight="1" x14ac:dyDescent="0.25">
      <c r="A64" s="16">
        <v>52</v>
      </c>
      <c r="B64" s="23" t="s">
        <v>480</v>
      </c>
      <c r="C64" s="7" t="s">
        <v>481</v>
      </c>
      <c r="D64" s="24">
        <v>37983</v>
      </c>
      <c r="E64" s="12">
        <v>80</v>
      </c>
      <c r="F64" s="12">
        <v>90</v>
      </c>
      <c r="G64" s="12">
        <v>90</v>
      </c>
      <c r="H64" s="12">
        <v>90</v>
      </c>
      <c r="I64" s="25" t="str">
        <f t="shared" si="2"/>
        <v>Xuất sắc</v>
      </c>
      <c r="J64" s="12">
        <v>90</v>
      </c>
      <c r="K64" s="25" t="str">
        <f t="shared" si="3"/>
        <v>Xuất sắc</v>
      </c>
    </row>
    <row r="65" spans="1:11" ht="18.75" customHeight="1" x14ac:dyDescent="0.25">
      <c r="A65" s="16">
        <v>53</v>
      </c>
      <c r="B65" s="23" t="s">
        <v>482</v>
      </c>
      <c r="C65" s="7" t="s">
        <v>483</v>
      </c>
      <c r="D65" s="24">
        <v>37768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2"/>
        <v>Xuất sắc</v>
      </c>
      <c r="J65" s="12">
        <v>90</v>
      </c>
      <c r="K65" s="25" t="str">
        <f t="shared" si="3"/>
        <v>Xuất sắc</v>
      </c>
    </row>
    <row r="66" spans="1:11" ht="18.75" customHeight="1" x14ac:dyDescent="0.25">
      <c r="A66" s="16">
        <v>54</v>
      </c>
      <c r="B66" s="23" t="s">
        <v>505</v>
      </c>
      <c r="C66" s="7" t="s">
        <v>219</v>
      </c>
      <c r="D66" s="24">
        <v>37659</v>
      </c>
      <c r="E66" s="12">
        <v>70</v>
      </c>
      <c r="F66" s="12">
        <v>80</v>
      </c>
      <c r="G66" s="12">
        <v>80</v>
      </c>
      <c r="H66" s="12">
        <v>80</v>
      </c>
      <c r="I66" s="25" t="str">
        <f t="shared" si="2"/>
        <v>Tốt</v>
      </c>
      <c r="J66" s="12">
        <v>80</v>
      </c>
      <c r="K66" s="25" t="str">
        <f t="shared" si="3"/>
        <v>Tốt</v>
      </c>
    </row>
    <row r="67" spans="1:11" ht="18.75" customHeight="1" x14ac:dyDescent="0.25">
      <c r="A67" s="16">
        <v>55</v>
      </c>
      <c r="B67" s="23" t="s">
        <v>526</v>
      </c>
      <c r="C67" s="7" t="s">
        <v>527</v>
      </c>
      <c r="D67" s="24">
        <v>37657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6">
        <v>56</v>
      </c>
      <c r="B68" s="23" t="s">
        <v>415</v>
      </c>
      <c r="C68" s="7" t="s">
        <v>416</v>
      </c>
      <c r="D68" s="24">
        <v>37953</v>
      </c>
      <c r="E68" s="12">
        <v>90</v>
      </c>
      <c r="F68" s="12">
        <v>90</v>
      </c>
      <c r="G68" s="12">
        <v>90</v>
      </c>
      <c r="H68" s="12">
        <v>90</v>
      </c>
      <c r="I68" s="25" t="str">
        <f t="shared" si="2"/>
        <v>Xuất sắc</v>
      </c>
      <c r="J68" s="12">
        <v>90</v>
      </c>
      <c r="K68" s="25" t="str">
        <f t="shared" si="3"/>
        <v>Xuất sắc</v>
      </c>
    </row>
    <row r="69" spans="1:11" ht="18.75" customHeight="1" x14ac:dyDescent="0.25">
      <c r="A69" s="16">
        <v>57</v>
      </c>
      <c r="B69" s="23" t="s">
        <v>401</v>
      </c>
      <c r="C69" s="7" t="s">
        <v>402</v>
      </c>
      <c r="D69" s="24">
        <v>37588</v>
      </c>
      <c r="E69" s="12">
        <v>80</v>
      </c>
      <c r="F69" s="12">
        <v>90</v>
      </c>
      <c r="G69" s="12">
        <v>90</v>
      </c>
      <c r="H69" s="12">
        <v>90</v>
      </c>
      <c r="I69" s="25" t="str">
        <f t="shared" si="2"/>
        <v>Xuất sắc</v>
      </c>
      <c r="J69" s="12">
        <v>90</v>
      </c>
      <c r="K69" s="25" t="str">
        <f t="shared" si="3"/>
        <v>Xuất sắc</v>
      </c>
    </row>
    <row r="70" spans="1:11" ht="18.75" customHeight="1" x14ac:dyDescent="0.25">
      <c r="A70" s="16">
        <v>58</v>
      </c>
      <c r="B70" s="23" t="s">
        <v>484</v>
      </c>
      <c r="C70" s="7" t="s">
        <v>485</v>
      </c>
      <c r="D70" s="24">
        <v>37890</v>
      </c>
      <c r="E70" s="12">
        <v>80</v>
      </c>
      <c r="F70" s="12">
        <v>80</v>
      </c>
      <c r="G70" s="12">
        <v>80</v>
      </c>
      <c r="H70" s="12">
        <v>80</v>
      </c>
      <c r="I70" s="25" t="str">
        <f t="shared" si="2"/>
        <v>Tốt</v>
      </c>
      <c r="J70" s="12">
        <v>80</v>
      </c>
      <c r="K70" s="25" t="str">
        <f t="shared" si="3"/>
        <v>Tốt</v>
      </c>
    </row>
    <row r="71" spans="1:11" ht="18.75" customHeight="1" x14ac:dyDescent="0.25">
      <c r="A71" s="16">
        <v>59</v>
      </c>
      <c r="B71" s="23" t="s">
        <v>486</v>
      </c>
      <c r="C71" s="7" t="s">
        <v>487</v>
      </c>
      <c r="D71" s="24">
        <v>37756</v>
      </c>
      <c r="E71" s="12">
        <v>80</v>
      </c>
      <c r="F71" s="12">
        <v>90</v>
      </c>
      <c r="G71" s="12">
        <v>90</v>
      </c>
      <c r="H71" s="12">
        <v>90</v>
      </c>
      <c r="I71" s="25" t="str">
        <f t="shared" si="2"/>
        <v>Xuất sắc</v>
      </c>
      <c r="J71" s="12">
        <v>90</v>
      </c>
      <c r="K71" s="25" t="str">
        <f t="shared" si="3"/>
        <v>Xuất sắc</v>
      </c>
    </row>
    <row r="72" spans="1:11" ht="18.75" customHeight="1" x14ac:dyDescent="0.25">
      <c r="A72" s="16">
        <v>60</v>
      </c>
      <c r="B72" s="23" t="s">
        <v>417</v>
      </c>
      <c r="C72" s="7" t="s">
        <v>418</v>
      </c>
      <c r="D72" s="24">
        <v>37907</v>
      </c>
      <c r="E72" s="12">
        <v>90</v>
      </c>
      <c r="F72" s="12">
        <v>90</v>
      </c>
      <c r="G72" s="12">
        <v>90</v>
      </c>
      <c r="H72" s="12">
        <v>90</v>
      </c>
      <c r="I72" s="25" t="str">
        <f t="shared" si="2"/>
        <v>Xuất sắc</v>
      </c>
      <c r="J72" s="12">
        <v>90</v>
      </c>
      <c r="K72" s="25" t="str">
        <f t="shared" si="3"/>
        <v>Xuất sắc</v>
      </c>
    </row>
    <row r="73" spans="1:11" ht="18.75" customHeight="1" x14ac:dyDescent="0.25">
      <c r="A73" s="16">
        <v>61</v>
      </c>
      <c r="B73" s="23" t="s">
        <v>488</v>
      </c>
      <c r="C73" s="7" t="s">
        <v>338</v>
      </c>
      <c r="D73" s="24">
        <v>37906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6">
        <v>62</v>
      </c>
      <c r="B74" s="23" t="s">
        <v>506</v>
      </c>
      <c r="C74" s="7" t="s">
        <v>507</v>
      </c>
      <c r="D74" s="24">
        <v>37851</v>
      </c>
      <c r="E74" s="12">
        <v>70</v>
      </c>
      <c r="F74" s="12">
        <v>80</v>
      </c>
      <c r="G74" s="12">
        <v>80</v>
      </c>
      <c r="H74" s="12">
        <v>80</v>
      </c>
      <c r="I74" s="25" t="str">
        <f t="shared" si="2"/>
        <v>Tốt</v>
      </c>
      <c r="J74" s="12">
        <v>80</v>
      </c>
      <c r="K74" s="25" t="str">
        <f t="shared" si="3"/>
        <v>Tốt</v>
      </c>
    </row>
    <row r="75" spans="1:11" ht="18.75" customHeight="1" x14ac:dyDescent="0.25">
      <c r="A75" s="16">
        <v>63</v>
      </c>
      <c r="B75" s="23" t="s">
        <v>528</v>
      </c>
      <c r="C75" s="7" t="s">
        <v>529</v>
      </c>
      <c r="D75" s="24">
        <v>37845</v>
      </c>
      <c r="E75" s="12">
        <v>90</v>
      </c>
      <c r="F75" s="12">
        <v>90</v>
      </c>
      <c r="G75" s="12">
        <v>90</v>
      </c>
      <c r="H75" s="12">
        <v>90</v>
      </c>
      <c r="I75" s="25" t="str">
        <f t="shared" si="2"/>
        <v>Xuất sắc</v>
      </c>
      <c r="J75" s="12">
        <v>90</v>
      </c>
      <c r="K75" s="25" t="str">
        <f t="shared" si="3"/>
        <v>Xuất sắc</v>
      </c>
    </row>
    <row r="76" spans="1:11" ht="18.75" customHeight="1" x14ac:dyDescent="0.25">
      <c r="A76" s="16">
        <v>64</v>
      </c>
      <c r="B76" s="23" t="s">
        <v>489</v>
      </c>
      <c r="C76" s="7" t="s">
        <v>490</v>
      </c>
      <c r="D76" s="24">
        <v>37874</v>
      </c>
      <c r="E76" s="12">
        <v>92</v>
      </c>
      <c r="F76" s="12">
        <v>92</v>
      </c>
      <c r="G76" s="12">
        <v>92</v>
      </c>
      <c r="H76" s="12">
        <v>92</v>
      </c>
      <c r="I76" s="25" t="str">
        <f t="shared" si="2"/>
        <v>Xuất sắc</v>
      </c>
      <c r="J76" s="12">
        <v>92</v>
      </c>
      <c r="K76" s="25" t="str">
        <f t="shared" si="3"/>
        <v>Xuất sắc</v>
      </c>
    </row>
    <row r="77" spans="1:11" ht="18.75" customHeight="1" x14ac:dyDescent="0.25">
      <c r="A77" s="16">
        <v>65</v>
      </c>
      <c r="B77" s="23" t="s">
        <v>491</v>
      </c>
      <c r="C77" s="7" t="s">
        <v>492</v>
      </c>
      <c r="D77" s="24">
        <v>37656</v>
      </c>
      <c r="E77" s="12">
        <v>80</v>
      </c>
      <c r="F77" s="12">
        <v>80</v>
      </c>
      <c r="G77" s="12">
        <v>80</v>
      </c>
      <c r="H77" s="12">
        <v>80</v>
      </c>
      <c r="I77" s="25" t="str">
        <f t="shared" ref="I77:I82" si="4">IF(H77&gt;=90,"Xuất sắc",IF(H77&gt;=80,"Tốt", IF(H77&gt;=65,"Khá",IF(H77&gt;=50,"Trung bình", IF(H77&gt;=35, "Yếu", "Kém")))))</f>
        <v>Tốt</v>
      </c>
      <c r="J77" s="12">
        <v>80</v>
      </c>
      <c r="K77" s="25" t="str">
        <f t="shared" ref="K77:K82" si="5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6">
        <v>66</v>
      </c>
      <c r="B78" s="23" t="s">
        <v>493</v>
      </c>
      <c r="C78" s="7" t="s">
        <v>494</v>
      </c>
      <c r="D78" s="24">
        <v>37660</v>
      </c>
      <c r="E78" s="12">
        <v>90</v>
      </c>
      <c r="F78" s="12">
        <v>90</v>
      </c>
      <c r="G78" s="12">
        <v>90</v>
      </c>
      <c r="H78" s="12">
        <v>90</v>
      </c>
      <c r="I78" s="25" t="str">
        <f t="shared" si="4"/>
        <v>Xuất sắc</v>
      </c>
      <c r="J78" s="12">
        <v>90</v>
      </c>
      <c r="K78" s="25" t="str">
        <f t="shared" si="5"/>
        <v>Xuất sắc</v>
      </c>
    </row>
    <row r="79" spans="1:11" ht="18.75" customHeight="1" x14ac:dyDescent="0.25">
      <c r="A79" s="16">
        <v>67</v>
      </c>
      <c r="B79" s="23" t="s">
        <v>508</v>
      </c>
      <c r="C79" s="7" t="s">
        <v>509</v>
      </c>
      <c r="D79" s="24">
        <v>37790</v>
      </c>
      <c r="E79" s="12">
        <v>90</v>
      </c>
      <c r="F79" s="12">
        <v>90</v>
      </c>
      <c r="G79" s="12">
        <v>90</v>
      </c>
      <c r="H79" s="12">
        <v>90</v>
      </c>
      <c r="I79" s="25" t="str">
        <f t="shared" si="4"/>
        <v>Xuất sắc</v>
      </c>
      <c r="J79" s="12">
        <v>90</v>
      </c>
      <c r="K79" s="25" t="str">
        <f t="shared" si="5"/>
        <v>Xuất sắc</v>
      </c>
    </row>
    <row r="80" spans="1:11" ht="18.75" customHeight="1" x14ac:dyDescent="0.25">
      <c r="A80" s="16">
        <v>68</v>
      </c>
      <c r="B80" s="23" t="s">
        <v>495</v>
      </c>
      <c r="C80" s="7" t="s">
        <v>496</v>
      </c>
      <c r="D80" s="24">
        <v>37804</v>
      </c>
      <c r="E80" s="12">
        <v>90</v>
      </c>
      <c r="F80" s="12">
        <v>90</v>
      </c>
      <c r="G80" s="12">
        <v>90</v>
      </c>
      <c r="H80" s="12">
        <v>90</v>
      </c>
      <c r="I80" s="25" t="str">
        <f t="shared" si="4"/>
        <v>Xuất sắc</v>
      </c>
      <c r="J80" s="12">
        <v>90</v>
      </c>
      <c r="K80" s="25" t="str">
        <f t="shared" si="5"/>
        <v>Xuất sắc</v>
      </c>
    </row>
    <row r="81" spans="1:11" ht="18.75" customHeight="1" x14ac:dyDescent="0.25">
      <c r="A81" s="16">
        <v>69</v>
      </c>
      <c r="B81" s="23" t="s">
        <v>427</v>
      </c>
      <c r="C81" s="7" t="s">
        <v>428</v>
      </c>
      <c r="D81" s="24">
        <v>37828</v>
      </c>
      <c r="E81" s="12">
        <v>80</v>
      </c>
      <c r="F81" s="12">
        <v>80</v>
      </c>
      <c r="G81" s="12">
        <v>80</v>
      </c>
      <c r="H81" s="12">
        <v>80</v>
      </c>
      <c r="I81" s="25" t="str">
        <f t="shared" si="4"/>
        <v>Tốt</v>
      </c>
      <c r="J81" s="12">
        <v>80</v>
      </c>
      <c r="K81" s="25" t="str">
        <f t="shared" si="5"/>
        <v>Tốt</v>
      </c>
    </row>
    <row r="82" spans="1:11" ht="18.75" customHeight="1" x14ac:dyDescent="0.25">
      <c r="A82" s="16">
        <v>70</v>
      </c>
      <c r="B82" s="23" t="s">
        <v>530</v>
      </c>
      <c r="C82" s="7" t="s">
        <v>531</v>
      </c>
      <c r="D82" s="24">
        <v>37770</v>
      </c>
      <c r="E82" s="12">
        <v>90</v>
      </c>
      <c r="F82" s="12">
        <v>90</v>
      </c>
      <c r="G82" s="12">
        <v>90</v>
      </c>
      <c r="H82" s="12">
        <v>90</v>
      </c>
      <c r="I82" s="25" t="str">
        <f t="shared" si="4"/>
        <v>Xuất sắc</v>
      </c>
      <c r="J82" s="12">
        <v>90</v>
      </c>
      <c r="K82" s="25" t="str">
        <f t="shared" si="5"/>
        <v>Xuất sắc</v>
      </c>
    </row>
    <row r="83" spans="1:11" ht="14.25" x14ac:dyDescent="0.2"/>
    <row r="84" spans="1:11" ht="16.5" x14ac:dyDescent="0.2">
      <c r="A84" s="52" t="s">
        <v>1984</v>
      </c>
      <c r="B84" s="52"/>
      <c r="C84" s="52"/>
    </row>
  </sheetData>
  <sortState xmlns:xlrd2="http://schemas.microsoft.com/office/spreadsheetml/2017/richdata2" ref="A13:K82">
    <sortCondition ref="B13:B82"/>
  </sortState>
  <mergeCells count="16">
    <mergeCell ref="A6:K6"/>
    <mergeCell ref="A1:C1"/>
    <mergeCell ref="E1:K1"/>
    <mergeCell ref="A2:C2"/>
    <mergeCell ref="E2:K2"/>
    <mergeCell ref="A5:K5"/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145" priority="1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EAC0-A10C-4CA3-A02F-C6D9C315827A}">
  <sheetPr codeName="Sheet40"/>
  <dimension ref="A1:K52"/>
  <sheetViews>
    <sheetView workbookViewId="0">
      <selection activeCell="A52" sqref="A52:XFD5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4121</v>
      </c>
      <c r="C13" s="7" t="s">
        <v>4122</v>
      </c>
      <c r="D13" s="24">
        <v>38792</v>
      </c>
      <c r="E13" s="12">
        <v>77</v>
      </c>
      <c r="F13" s="12">
        <v>77</v>
      </c>
      <c r="G13" s="12">
        <v>77</v>
      </c>
      <c r="H13" s="12">
        <v>77</v>
      </c>
      <c r="I13" s="25" t="str">
        <f t="shared" ref="I13:I50" si="0">IF(H13&gt;=90,"Xuất sắc",IF(H13&gt;=80,"Tốt", IF(H13&gt;=65,"Khá",IF(H13&gt;=50,"Trung bình", IF(H13&gt;=35, "Yếu", "Kém")))))</f>
        <v>Khá</v>
      </c>
      <c r="J13" s="12">
        <v>77</v>
      </c>
      <c r="K13" s="25" t="str">
        <f t="shared" ref="K13:K50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6">
        <v>2</v>
      </c>
      <c r="B14" s="23" t="s">
        <v>4123</v>
      </c>
      <c r="C14" s="7" t="s">
        <v>4124</v>
      </c>
      <c r="D14" s="24">
        <v>39001</v>
      </c>
      <c r="E14" s="12">
        <v>90</v>
      </c>
      <c r="F14" s="12">
        <v>92</v>
      </c>
      <c r="G14" s="12">
        <v>92</v>
      </c>
      <c r="H14" s="12">
        <v>92</v>
      </c>
      <c r="I14" s="25" t="str">
        <f t="shared" si="0"/>
        <v>Xuất sắc</v>
      </c>
      <c r="J14" s="12">
        <v>92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4125</v>
      </c>
      <c r="C15" s="7" t="s">
        <v>4126</v>
      </c>
      <c r="D15" s="24">
        <v>39003</v>
      </c>
      <c r="E15" s="12">
        <v>80</v>
      </c>
      <c r="F15" s="12">
        <v>80</v>
      </c>
      <c r="G15" s="12">
        <v>80</v>
      </c>
      <c r="H15" s="12">
        <v>80</v>
      </c>
      <c r="I15" s="25" t="str">
        <f t="shared" si="0"/>
        <v>Tốt</v>
      </c>
      <c r="J15" s="12">
        <v>80</v>
      </c>
      <c r="K15" s="25" t="str">
        <f t="shared" si="1"/>
        <v>Tốt</v>
      </c>
    </row>
    <row r="16" spans="1:11" ht="18.75" customHeight="1" x14ac:dyDescent="0.25">
      <c r="A16" s="16">
        <v>4</v>
      </c>
      <c r="B16" s="23" t="s">
        <v>4127</v>
      </c>
      <c r="C16" s="7" t="s">
        <v>4128</v>
      </c>
      <c r="D16" s="24">
        <v>39077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4129</v>
      </c>
      <c r="C17" s="7" t="s">
        <v>4130</v>
      </c>
      <c r="D17" s="24">
        <v>39016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4131</v>
      </c>
      <c r="C18" s="7" t="s">
        <v>4132</v>
      </c>
      <c r="D18" s="24">
        <v>39079</v>
      </c>
      <c r="E18" s="12">
        <v>70</v>
      </c>
      <c r="F18" s="12">
        <v>70</v>
      </c>
      <c r="G18" s="12">
        <v>70</v>
      </c>
      <c r="H18" s="12">
        <v>70</v>
      </c>
      <c r="I18" s="25" t="str">
        <f t="shared" si="0"/>
        <v>Khá</v>
      </c>
      <c r="J18" s="12">
        <v>70</v>
      </c>
      <c r="K18" s="25" t="str">
        <f t="shared" si="1"/>
        <v>Khá</v>
      </c>
    </row>
    <row r="19" spans="1:11" ht="18.75" customHeight="1" x14ac:dyDescent="0.25">
      <c r="A19" s="16">
        <v>7</v>
      </c>
      <c r="B19" s="23" t="s">
        <v>4133</v>
      </c>
      <c r="C19" s="7" t="s">
        <v>1389</v>
      </c>
      <c r="D19" s="24">
        <v>38859</v>
      </c>
      <c r="E19" s="12">
        <v>90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4134</v>
      </c>
      <c r="C20" s="7" t="s">
        <v>4135</v>
      </c>
      <c r="D20" s="24">
        <v>38721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4136</v>
      </c>
      <c r="C21" s="7" t="s">
        <v>4137</v>
      </c>
      <c r="D21" s="24">
        <v>38833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4138</v>
      </c>
      <c r="C22" s="7" t="s">
        <v>4139</v>
      </c>
      <c r="D22" s="24">
        <v>38880</v>
      </c>
      <c r="E22" s="12">
        <v>85</v>
      </c>
      <c r="F22" s="12">
        <v>85</v>
      </c>
      <c r="G22" s="12">
        <v>85</v>
      </c>
      <c r="H22" s="12">
        <v>85</v>
      </c>
      <c r="I22" s="25" t="str">
        <f t="shared" si="0"/>
        <v>Tốt</v>
      </c>
      <c r="J22" s="12">
        <v>85</v>
      </c>
      <c r="K22" s="25" t="str">
        <f t="shared" si="1"/>
        <v>Tốt</v>
      </c>
    </row>
    <row r="23" spans="1:11" ht="18.75" customHeight="1" x14ac:dyDescent="0.25">
      <c r="A23" s="16">
        <v>11</v>
      </c>
      <c r="B23" s="23" t="s">
        <v>4140</v>
      </c>
      <c r="C23" s="7" t="s">
        <v>2396</v>
      </c>
      <c r="D23" s="24">
        <v>38776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4141</v>
      </c>
      <c r="C24" s="7" t="s">
        <v>4142</v>
      </c>
      <c r="D24" s="24">
        <v>39054</v>
      </c>
      <c r="E24" s="12">
        <v>92</v>
      </c>
      <c r="F24" s="12">
        <v>92</v>
      </c>
      <c r="G24" s="12">
        <v>92</v>
      </c>
      <c r="H24" s="12">
        <v>92</v>
      </c>
      <c r="I24" s="25" t="str">
        <f t="shared" si="0"/>
        <v>Xuất sắc</v>
      </c>
      <c r="J24" s="12">
        <v>92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4143</v>
      </c>
      <c r="C25" s="7" t="s">
        <v>4144</v>
      </c>
      <c r="D25" s="24">
        <v>38935</v>
      </c>
      <c r="E25" s="12">
        <v>80</v>
      </c>
      <c r="F25" s="12">
        <v>80</v>
      </c>
      <c r="G25" s="12">
        <v>80</v>
      </c>
      <c r="H25" s="12">
        <v>80</v>
      </c>
      <c r="I25" s="25" t="str">
        <f t="shared" si="0"/>
        <v>Tốt</v>
      </c>
      <c r="J25" s="12">
        <v>80</v>
      </c>
      <c r="K25" s="25" t="str">
        <f t="shared" si="1"/>
        <v>Tốt</v>
      </c>
    </row>
    <row r="26" spans="1:11" ht="18.75" customHeight="1" x14ac:dyDescent="0.25">
      <c r="A26" s="16">
        <v>14</v>
      </c>
      <c r="B26" s="23" t="s">
        <v>4145</v>
      </c>
      <c r="C26" s="7" t="s">
        <v>233</v>
      </c>
      <c r="D26" s="24">
        <v>38732</v>
      </c>
      <c r="E26" s="12">
        <v>80</v>
      </c>
      <c r="F26" s="12">
        <v>80</v>
      </c>
      <c r="G26" s="12">
        <v>80</v>
      </c>
      <c r="H26" s="12">
        <v>80</v>
      </c>
      <c r="I26" s="25" t="str">
        <f t="shared" si="0"/>
        <v>Tốt</v>
      </c>
      <c r="J26" s="12">
        <v>80</v>
      </c>
      <c r="K26" s="25" t="str">
        <f t="shared" si="1"/>
        <v>Tốt</v>
      </c>
    </row>
    <row r="27" spans="1:11" ht="18.75" customHeight="1" x14ac:dyDescent="0.25">
      <c r="A27" s="16">
        <v>15</v>
      </c>
      <c r="B27" s="23" t="s">
        <v>4146</v>
      </c>
      <c r="C27" s="7" t="s">
        <v>4147</v>
      </c>
      <c r="D27" s="24">
        <v>38930</v>
      </c>
      <c r="E27" s="12">
        <v>80</v>
      </c>
      <c r="F27" s="12">
        <v>80</v>
      </c>
      <c r="G27" s="12">
        <v>80</v>
      </c>
      <c r="H27" s="12">
        <v>80</v>
      </c>
      <c r="I27" s="25" t="str">
        <f t="shared" si="0"/>
        <v>Tốt</v>
      </c>
      <c r="J27" s="12">
        <v>80</v>
      </c>
      <c r="K27" s="25" t="str">
        <f t="shared" si="1"/>
        <v>Tốt</v>
      </c>
    </row>
    <row r="28" spans="1:11" ht="18.75" customHeight="1" x14ac:dyDescent="0.25">
      <c r="A28" s="16">
        <v>16</v>
      </c>
      <c r="B28" s="23" t="s">
        <v>4148</v>
      </c>
      <c r="C28" s="7" t="s">
        <v>4149</v>
      </c>
      <c r="D28" s="24">
        <v>38898</v>
      </c>
      <c r="E28" s="12">
        <v>64</v>
      </c>
      <c r="F28" s="12">
        <v>64</v>
      </c>
      <c r="G28" s="12">
        <v>64</v>
      </c>
      <c r="H28" s="12">
        <v>64</v>
      </c>
      <c r="I28" s="25" t="str">
        <f t="shared" si="0"/>
        <v>Trung bình</v>
      </c>
      <c r="J28" s="12">
        <v>64</v>
      </c>
      <c r="K28" s="25" t="str">
        <f t="shared" si="1"/>
        <v>Trung bình</v>
      </c>
    </row>
    <row r="29" spans="1:11" ht="18.75" customHeight="1" x14ac:dyDescent="0.25">
      <c r="A29" s="16">
        <v>17</v>
      </c>
      <c r="B29" s="23" t="s">
        <v>4150</v>
      </c>
      <c r="C29" s="7" t="s">
        <v>4151</v>
      </c>
      <c r="D29" s="24">
        <v>39009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4152</v>
      </c>
      <c r="C30" s="7" t="s">
        <v>4153</v>
      </c>
      <c r="D30" s="24">
        <v>38786</v>
      </c>
      <c r="E30" s="12">
        <v>80</v>
      </c>
      <c r="F30" s="12">
        <v>80</v>
      </c>
      <c r="G30" s="12">
        <v>80</v>
      </c>
      <c r="H30" s="12">
        <v>80</v>
      </c>
      <c r="I30" s="25" t="str">
        <f t="shared" si="0"/>
        <v>Tốt</v>
      </c>
      <c r="J30" s="12">
        <v>80</v>
      </c>
      <c r="K30" s="25" t="str">
        <f t="shared" si="1"/>
        <v>Tốt</v>
      </c>
    </row>
    <row r="31" spans="1:11" ht="18.75" customHeight="1" x14ac:dyDescent="0.25">
      <c r="A31" s="16">
        <v>19</v>
      </c>
      <c r="B31" s="23" t="s">
        <v>4154</v>
      </c>
      <c r="C31" s="7" t="s">
        <v>4155</v>
      </c>
      <c r="D31" s="24">
        <v>39070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4156</v>
      </c>
      <c r="C32" s="7" t="s">
        <v>4157</v>
      </c>
      <c r="D32" s="24">
        <v>38947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4158</v>
      </c>
      <c r="C33" s="7" t="s">
        <v>3642</v>
      </c>
      <c r="D33" s="24">
        <v>38949</v>
      </c>
      <c r="E33" s="12">
        <v>70</v>
      </c>
      <c r="F33" s="12">
        <v>80</v>
      </c>
      <c r="G33" s="12">
        <v>80</v>
      </c>
      <c r="H33" s="12">
        <v>80</v>
      </c>
      <c r="I33" s="25" t="str">
        <f t="shared" si="0"/>
        <v>Tốt</v>
      </c>
      <c r="J33" s="12">
        <v>80</v>
      </c>
      <c r="K33" s="25" t="str">
        <f t="shared" si="1"/>
        <v>Tốt</v>
      </c>
    </row>
    <row r="34" spans="1:11" ht="18.75" customHeight="1" x14ac:dyDescent="0.25">
      <c r="A34" s="16">
        <v>22</v>
      </c>
      <c r="B34" s="23" t="s">
        <v>4159</v>
      </c>
      <c r="C34" s="7" t="s">
        <v>4160</v>
      </c>
      <c r="D34" s="24">
        <v>38724</v>
      </c>
      <c r="E34" s="12">
        <v>90</v>
      </c>
      <c r="F34" s="12">
        <v>90</v>
      </c>
      <c r="G34" s="12">
        <v>90</v>
      </c>
      <c r="H34" s="12">
        <v>90</v>
      </c>
      <c r="I34" s="25" t="str">
        <f t="shared" si="0"/>
        <v>Xuất sắc</v>
      </c>
      <c r="J34" s="12">
        <v>90</v>
      </c>
      <c r="K34" s="25" t="str">
        <f t="shared" si="1"/>
        <v>Xuất sắc</v>
      </c>
    </row>
    <row r="35" spans="1:11" ht="18.75" customHeight="1" x14ac:dyDescent="0.25">
      <c r="A35" s="16">
        <v>23</v>
      </c>
      <c r="B35" s="23" t="s">
        <v>4161</v>
      </c>
      <c r="C35" s="7" t="s">
        <v>4162</v>
      </c>
      <c r="D35" s="24">
        <v>38746</v>
      </c>
      <c r="E35" s="12">
        <v>80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4163</v>
      </c>
      <c r="C36" s="7" t="s">
        <v>4164</v>
      </c>
      <c r="D36" s="24">
        <v>38833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4165</v>
      </c>
      <c r="C37" s="7" t="s">
        <v>1377</v>
      </c>
      <c r="D37" s="24">
        <v>38999</v>
      </c>
      <c r="E37" s="12">
        <v>70</v>
      </c>
      <c r="F37" s="12">
        <v>77</v>
      </c>
      <c r="G37" s="12">
        <v>77</v>
      </c>
      <c r="H37" s="12">
        <v>77</v>
      </c>
      <c r="I37" s="25" t="str">
        <f t="shared" si="0"/>
        <v>Khá</v>
      </c>
      <c r="J37" s="12">
        <v>77</v>
      </c>
      <c r="K37" s="25" t="str">
        <f t="shared" si="1"/>
        <v>Khá</v>
      </c>
    </row>
    <row r="38" spans="1:11" ht="18.75" customHeight="1" x14ac:dyDescent="0.25">
      <c r="A38" s="16">
        <v>26</v>
      </c>
      <c r="B38" s="23" t="s">
        <v>4166</v>
      </c>
      <c r="C38" s="7" t="s">
        <v>4167</v>
      </c>
      <c r="D38" s="24">
        <v>38723</v>
      </c>
      <c r="E38" s="12">
        <v>80</v>
      </c>
      <c r="F38" s="12">
        <v>80</v>
      </c>
      <c r="G38" s="12">
        <v>80</v>
      </c>
      <c r="H38" s="12">
        <v>80</v>
      </c>
      <c r="I38" s="25" t="str">
        <f t="shared" si="0"/>
        <v>Tốt</v>
      </c>
      <c r="J38" s="12">
        <v>80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4168</v>
      </c>
      <c r="C39" s="7" t="s">
        <v>4169</v>
      </c>
      <c r="D39" s="24">
        <v>38874</v>
      </c>
      <c r="E39" s="12">
        <v>90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4170</v>
      </c>
      <c r="C40" s="7" t="s">
        <v>4171</v>
      </c>
      <c r="D40" s="24">
        <v>38922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4172</v>
      </c>
      <c r="C41" s="7" t="s">
        <v>4173</v>
      </c>
      <c r="D41" s="24">
        <v>39041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4174</v>
      </c>
      <c r="C42" s="7" t="s">
        <v>4175</v>
      </c>
      <c r="D42" s="24">
        <v>38898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4176</v>
      </c>
      <c r="C43" s="7" t="s">
        <v>4177</v>
      </c>
      <c r="D43" s="24">
        <v>38789</v>
      </c>
      <c r="E43" s="12">
        <v>80</v>
      </c>
      <c r="F43" s="12">
        <v>80</v>
      </c>
      <c r="G43" s="12">
        <v>80</v>
      </c>
      <c r="H43" s="12">
        <v>80</v>
      </c>
      <c r="I43" s="25" t="str">
        <f t="shared" si="0"/>
        <v>Tốt</v>
      </c>
      <c r="J43" s="12">
        <v>80</v>
      </c>
      <c r="K43" s="25" t="str">
        <f t="shared" si="1"/>
        <v>Tốt</v>
      </c>
    </row>
    <row r="44" spans="1:11" ht="18.75" customHeight="1" x14ac:dyDescent="0.25">
      <c r="A44" s="16">
        <v>32</v>
      </c>
      <c r="B44" s="23" t="s">
        <v>4178</v>
      </c>
      <c r="C44" s="7" t="s">
        <v>4179</v>
      </c>
      <c r="D44" s="24">
        <v>38827</v>
      </c>
      <c r="E44" s="12">
        <v>90</v>
      </c>
      <c r="F44" s="12">
        <v>90</v>
      </c>
      <c r="G44" s="12">
        <v>90</v>
      </c>
      <c r="H44" s="12">
        <v>90</v>
      </c>
      <c r="I44" s="25" t="str">
        <f t="shared" si="0"/>
        <v>Xuất sắc</v>
      </c>
      <c r="J44" s="12">
        <v>90</v>
      </c>
      <c r="K44" s="25" t="str">
        <f t="shared" si="1"/>
        <v>Xuất sắc</v>
      </c>
    </row>
    <row r="45" spans="1:11" ht="18.75" customHeight="1" x14ac:dyDescent="0.25">
      <c r="A45" s="16">
        <v>33</v>
      </c>
      <c r="B45" s="23" t="s">
        <v>4180</v>
      </c>
      <c r="C45" s="7" t="s">
        <v>4181</v>
      </c>
      <c r="D45" s="24">
        <v>38780</v>
      </c>
      <c r="E45" s="12">
        <v>70</v>
      </c>
      <c r="F45" s="12">
        <v>80</v>
      </c>
      <c r="G45" s="12">
        <v>80</v>
      </c>
      <c r="H45" s="12">
        <v>80</v>
      </c>
      <c r="I45" s="25" t="str">
        <f t="shared" si="0"/>
        <v>Tốt</v>
      </c>
      <c r="J45" s="12">
        <v>80</v>
      </c>
      <c r="K45" s="25" t="str">
        <f t="shared" si="1"/>
        <v>Tốt</v>
      </c>
    </row>
    <row r="46" spans="1:11" ht="18.75" customHeight="1" x14ac:dyDescent="0.25">
      <c r="A46" s="16">
        <v>34</v>
      </c>
      <c r="B46" s="23" t="s">
        <v>4182</v>
      </c>
      <c r="C46" s="7" t="s">
        <v>2751</v>
      </c>
      <c r="D46" s="24">
        <v>39000</v>
      </c>
      <c r="E46" s="12">
        <v>80</v>
      </c>
      <c r="F46" s="12">
        <v>92</v>
      </c>
      <c r="G46" s="12">
        <v>92</v>
      </c>
      <c r="H46" s="12">
        <v>92</v>
      </c>
      <c r="I46" s="25" t="str">
        <f t="shared" si="0"/>
        <v>Xuất sắc</v>
      </c>
      <c r="J46" s="12">
        <v>92</v>
      </c>
      <c r="K46" s="25" t="str">
        <f t="shared" si="1"/>
        <v>Xuất sắc</v>
      </c>
    </row>
    <row r="47" spans="1:11" ht="18.75" customHeight="1" x14ac:dyDescent="0.25">
      <c r="A47" s="16">
        <v>35</v>
      </c>
      <c r="B47" s="23" t="s">
        <v>4183</v>
      </c>
      <c r="C47" s="7" t="s">
        <v>4184</v>
      </c>
      <c r="D47" s="24">
        <v>38999</v>
      </c>
      <c r="E47" s="12">
        <v>70</v>
      </c>
      <c r="F47" s="12">
        <v>90</v>
      </c>
      <c r="G47" s="12">
        <v>90</v>
      </c>
      <c r="H47" s="12">
        <v>90</v>
      </c>
      <c r="I47" s="25" t="str">
        <f t="shared" si="0"/>
        <v>Xuất sắc</v>
      </c>
      <c r="J47" s="12">
        <v>90</v>
      </c>
      <c r="K47" s="25" t="str">
        <f t="shared" si="1"/>
        <v>Xuất sắc</v>
      </c>
    </row>
    <row r="48" spans="1:11" ht="18.75" customHeight="1" x14ac:dyDescent="0.25">
      <c r="A48" s="16">
        <v>36</v>
      </c>
      <c r="B48" s="23" t="s">
        <v>4185</v>
      </c>
      <c r="C48" s="7" t="s">
        <v>4186</v>
      </c>
      <c r="D48" s="24">
        <v>39024</v>
      </c>
      <c r="E48" s="12">
        <v>92</v>
      </c>
      <c r="F48" s="12">
        <v>92</v>
      </c>
      <c r="G48" s="12">
        <v>92</v>
      </c>
      <c r="H48" s="12">
        <v>92</v>
      </c>
      <c r="I48" s="25" t="str">
        <f t="shared" si="0"/>
        <v>Xuất sắc</v>
      </c>
      <c r="J48" s="12">
        <v>92</v>
      </c>
      <c r="K48" s="25" t="str">
        <f t="shared" si="1"/>
        <v>Xuất sắc</v>
      </c>
    </row>
    <row r="49" spans="1:11" ht="18.75" customHeight="1" x14ac:dyDescent="0.25">
      <c r="A49" s="16">
        <v>37</v>
      </c>
      <c r="B49" s="23" t="s">
        <v>4187</v>
      </c>
      <c r="C49" s="7" t="s">
        <v>1998</v>
      </c>
      <c r="D49" s="24">
        <v>38840</v>
      </c>
      <c r="E49" s="12">
        <v>67</v>
      </c>
      <c r="F49" s="12">
        <v>77</v>
      </c>
      <c r="G49" s="12">
        <v>77</v>
      </c>
      <c r="H49" s="12">
        <v>77</v>
      </c>
      <c r="I49" s="25" t="str">
        <f t="shared" si="0"/>
        <v>Khá</v>
      </c>
      <c r="J49" s="12">
        <v>77</v>
      </c>
      <c r="K49" s="25" t="str">
        <f t="shared" si="1"/>
        <v>Khá</v>
      </c>
    </row>
    <row r="50" spans="1:11" ht="18.75" customHeight="1" x14ac:dyDescent="0.25">
      <c r="A50" s="16">
        <v>38</v>
      </c>
      <c r="B50" s="23" t="s">
        <v>4188</v>
      </c>
      <c r="C50" s="7" t="s">
        <v>4189</v>
      </c>
      <c r="D50" s="24">
        <v>38916</v>
      </c>
      <c r="E50" s="12">
        <v>90</v>
      </c>
      <c r="F50" s="12">
        <v>90</v>
      </c>
      <c r="G50" s="12">
        <v>90</v>
      </c>
      <c r="H50" s="12">
        <v>90</v>
      </c>
      <c r="I50" s="25" t="str">
        <f t="shared" si="0"/>
        <v>Xuất sắc</v>
      </c>
      <c r="J50" s="12">
        <v>90</v>
      </c>
      <c r="K50" s="25" t="str">
        <f t="shared" si="1"/>
        <v>Xuất sắc</v>
      </c>
    </row>
    <row r="52" spans="1:11" ht="18.75" customHeight="1" x14ac:dyDescent="0.2">
      <c r="A52" s="52" t="s">
        <v>3973</v>
      </c>
      <c r="B52" s="52"/>
      <c r="C52" s="52"/>
    </row>
  </sheetData>
  <mergeCells count="16"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0">
    <cfRule type="duplicateValues" dxfId="19" priority="1"/>
    <cfRule type="duplicateValues" dxfId="18" priority="2"/>
    <cfRule type="duplicateValues" dxfId="17" priority="3"/>
    <cfRule type="duplicateValues" dxfId="16" priority="4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658E-6B26-4B8D-B887-C9908F4A3B32}">
  <sheetPr codeName="Sheet41"/>
  <dimension ref="A1:K55"/>
  <sheetViews>
    <sheetView topLeftCell="A12" workbookViewId="0">
      <selection activeCell="A55" sqref="A55:XFD55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4190</v>
      </c>
      <c r="C13" s="7" t="s">
        <v>4191</v>
      </c>
      <c r="D13" s="24">
        <v>38964</v>
      </c>
      <c r="E13" s="12">
        <v>82</v>
      </c>
      <c r="F13" s="12">
        <v>82</v>
      </c>
      <c r="G13" s="12">
        <v>82</v>
      </c>
      <c r="H13" s="12">
        <v>82</v>
      </c>
      <c r="I13" s="25" t="str">
        <f t="shared" ref="I13:I53" si="0">IF(H13&gt;=90,"Xuất sắc",IF(H13&gt;=80,"Tốt", IF(H13&gt;=65,"Khá",IF(H13&gt;=50,"Trung bình", IF(H13&gt;=35, "Yếu", "Kém")))))</f>
        <v>Tốt</v>
      </c>
      <c r="J13" s="12">
        <v>82</v>
      </c>
      <c r="K13" s="25" t="str">
        <f t="shared" ref="K13:K53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4192</v>
      </c>
      <c r="C14" s="7" t="s">
        <v>4193</v>
      </c>
      <c r="D14" s="24">
        <v>38735</v>
      </c>
      <c r="E14" s="12">
        <v>92</v>
      </c>
      <c r="F14" s="12">
        <v>92</v>
      </c>
      <c r="G14" s="12">
        <v>92</v>
      </c>
      <c r="H14" s="12">
        <v>92</v>
      </c>
      <c r="I14" s="25" t="str">
        <f t="shared" si="0"/>
        <v>Xuất sắc</v>
      </c>
      <c r="J14" s="12">
        <v>92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4194</v>
      </c>
      <c r="C15" s="7" t="s">
        <v>4195</v>
      </c>
      <c r="D15" s="24">
        <v>39051</v>
      </c>
      <c r="E15" s="12">
        <v>94</v>
      </c>
      <c r="F15" s="12">
        <v>92</v>
      </c>
      <c r="G15" s="12">
        <v>92</v>
      </c>
      <c r="H15" s="12">
        <v>92</v>
      </c>
      <c r="I15" s="25" t="str">
        <f t="shared" si="0"/>
        <v>Xuất sắc</v>
      </c>
      <c r="J15" s="12">
        <v>92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4196</v>
      </c>
      <c r="C16" s="7" t="s">
        <v>559</v>
      </c>
      <c r="D16" s="24">
        <v>39035</v>
      </c>
      <c r="E16" s="12">
        <v>85</v>
      </c>
      <c r="F16" s="12">
        <v>85</v>
      </c>
      <c r="G16" s="12">
        <v>85</v>
      </c>
      <c r="H16" s="12">
        <v>85</v>
      </c>
      <c r="I16" s="25" t="str">
        <f t="shared" si="0"/>
        <v>Tốt</v>
      </c>
      <c r="J16" s="12">
        <v>85</v>
      </c>
      <c r="K16" s="25" t="str">
        <f t="shared" si="1"/>
        <v>Tốt</v>
      </c>
    </row>
    <row r="17" spans="1:11" ht="18.75" customHeight="1" x14ac:dyDescent="0.25">
      <c r="A17" s="16">
        <v>5</v>
      </c>
      <c r="B17" s="23" t="s">
        <v>4197</v>
      </c>
      <c r="C17" s="7" t="s">
        <v>4198</v>
      </c>
      <c r="D17" s="24">
        <v>38763</v>
      </c>
      <c r="E17" s="12">
        <v>94</v>
      </c>
      <c r="F17" s="12">
        <v>94</v>
      </c>
      <c r="G17" s="12">
        <v>94</v>
      </c>
      <c r="H17" s="12">
        <v>94</v>
      </c>
      <c r="I17" s="25" t="str">
        <f t="shared" si="0"/>
        <v>Xuất sắc</v>
      </c>
      <c r="J17" s="12">
        <v>94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4199</v>
      </c>
      <c r="C18" s="7" t="s">
        <v>4200</v>
      </c>
      <c r="D18" s="24">
        <v>38912</v>
      </c>
      <c r="E18" s="12">
        <v>90</v>
      </c>
      <c r="F18" s="12">
        <v>84</v>
      </c>
      <c r="G18" s="12">
        <v>84</v>
      </c>
      <c r="H18" s="12">
        <v>84</v>
      </c>
      <c r="I18" s="25" t="str">
        <f t="shared" si="0"/>
        <v>Tốt</v>
      </c>
      <c r="J18" s="12">
        <v>84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4201</v>
      </c>
      <c r="C19" s="7" t="s">
        <v>4202</v>
      </c>
      <c r="D19" s="24">
        <v>38800</v>
      </c>
      <c r="E19" s="12">
        <v>90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4203</v>
      </c>
      <c r="C20" s="7" t="s">
        <v>1263</v>
      </c>
      <c r="D20" s="24">
        <v>39040</v>
      </c>
      <c r="E20" s="12">
        <v>80</v>
      </c>
      <c r="F20" s="12">
        <v>80</v>
      </c>
      <c r="G20" s="12">
        <v>80</v>
      </c>
      <c r="H20" s="12">
        <v>80</v>
      </c>
      <c r="I20" s="25" t="str">
        <f t="shared" si="0"/>
        <v>Tốt</v>
      </c>
      <c r="J20" s="12">
        <v>80</v>
      </c>
      <c r="K20" s="25" t="str">
        <f t="shared" si="1"/>
        <v>Tốt</v>
      </c>
    </row>
    <row r="21" spans="1:11" ht="18.75" customHeight="1" x14ac:dyDescent="0.25">
      <c r="A21" s="16">
        <v>9</v>
      </c>
      <c r="B21" s="23" t="s">
        <v>4204</v>
      </c>
      <c r="C21" s="7" t="s">
        <v>4205</v>
      </c>
      <c r="D21" s="24">
        <v>38905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4206</v>
      </c>
      <c r="C22" s="7" t="s">
        <v>2394</v>
      </c>
      <c r="D22" s="24">
        <v>38995</v>
      </c>
      <c r="E22" s="12">
        <v>80</v>
      </c>
      <c r="F22" s="12">
        <v>80</v>
      </c>
      <c r="G22" s="12">
        <v>80</v>
      </c>
      <c r="H22" s="12">
        <v>80</v>
      </c>
      <c r="I22" s="25" t="str">
        <f t="shared" si="0"/>
        <v>Tốt</v>
      </c>
      <c r="J22" s="12">
        <v>80</v>
      </c>
      <c r="K22" s="25" t="str">
        <f t="shared" si="1"/>
        <v>Tốt</v>
      </c>
    </row>
    <row r="23" spans="1:11" ht="18.75" customHeight="1" x14ac:dyDescent="0.25">
      <c r="A23" s="16">
        <v>11</v>
      </c>
      <c r="B23" s="23" t="s">
        <v>4207</v>
      </c>
      <c r="C23" s="7" t="s">
        <v>4208</v>
      </c>
      <c r="D23" s="24">
        <v>38864</v>
      </c>
      <c r="E23" s="12">
        <v>80</v>
      </c>
      <c r="F23" s="12">
        <v>80</v>
      </c>
      <c r="G23" s="12">
        <v>80</v>
      </c>
      <c r="H23" s="12">
        <v>80</v>
      </c>
      <c r="I23" s="25" t="str">
        <f t="shared" si="0"/>
        <v>Tốt</v>
      </c>
      <c r="J23" s="12">
        <v>80</v>
      </c>
      <c r="K23" s="25" t="str">
        <f t="shared" si="1"/>
        <v>Tốt</v>
      </c>
    </row>
    <row r="24" spans="1:11" ht="18.75" customHeight="1" x14ac:dyDescent="0.25">
      <c r="A24" s="16">
        <v>12</v>
      </c>
      <c r="B24" s="23" t="s">
        <v>4209</v>
      </c>
      <c r="C24" s="7" t="s">
        <v>2246</v>
      </c>
      <c r="D24" s="24">
        <v>38985</v>
      </c>
      <c r="E24" s="12">
        <v>91</v>
      </c>
      <c r="F24" s="12">
        <v>91</v>
      </c>
      <c r="G24" s="12">
        <v>91</v>
      </c>
      <c r="H24" s="12">
        <v>91</v>
      </c>
      <c r="I24" s="25" t="str">
        <f t="shared" si="0"/>
        <v>Xuất sắc</v>
      </c>
      <c r="J24" s="12">
        <v>91</v>
      </c>
      <c r="K24" s="25" t="str">
        <f t="shared" si="1"/>
        <v>Xuất sắc</v>
      </c>
    </row>
    <row r="25" spans="1:11" ht="18.75" customHeight="1" x14ac:dyDescent="0.25">
      <c r="A25" s="16">
        <v>13</v>
      </c>
      <c r="B25" s="23" t="s">
        <v>4210</v>
      </c>
      <c r="C25" s="7" t="s">
        <v>3476</v>
      </c>
      <c r="D25" s="24">
        <v>39066</v>
      </c>
      <c r="E25" s="12">
        <v>92</v>
      </c>
      <c r="F25" s="12">
        <v>92</v>
      </c>
      <c r="G25" s="12">
        <v>92</v>
      </c>
      <c r="H25" s="12">
        <v>92</v>
      </c>
      <c r="I25" s="25" t="str">
        <f t="shared" si="0"/>
        <v>Xuất sắc</v>
      </c>
      <c r="J25" s="12">
        <v>92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4211</v>
      </c>
      <c r="C26" s="7" t="s">
        <v>4212</v>
      </c>
      <c r="D26" s="24">
        <v>38791</v>
      </c>
      <c r="E26" s="12">
        <v>96</v>
      </c>
      <c r="F26" s="12">
        <v>96</v>
      </c>
      <c r="G26" s="12">
        <v>96</v>
      </c>
      <c r="H26" s="12">
        <v>96</v>
      </c>
      <c r="I26" s="25" t="str">
        <f t="shared" si="0"/>
        <v>Xuất sắc</v>
      </c>
      <c r="J26" s="12">
        <v>96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4213</v>
      </c>
      <c r="C27" s="7" t="s">
        <v>179</v>
      </c>
      <c r="D27" s="24">
        <v>38778</v>
      </c>
      <c r="E27" s="12">
        <v>67</v>
      </c>
      <c r="F27" s="12">
        <v>77</v>
      </c>
      <c r="G27" s="12">
        <v>77</v>
      </c>
      <c r="H27" s="12">
        <v>77</v>
      </c>
      <c r="I27" s="25" t="str">
        <f t="shared" si="0"/>
        <v>Khá</v>
      </c>
      <c r="J27" s="12">
        <v>77</v>
      </c>
      <c r="K27" s="25" t="str">
        <f t="shared" si="1"/>
        <v>Khá</v>
      </c>
    </row>
    <row r="28" spans="1:11" ht="18.75" customHeight="1" x14ac:dyDescent="0.25">
      <c r="A28" s="16">
        <v>16</v>
      </c>
      <c r="B28" s="23" t="s">
        <v>4214</v>
      </c>
      <c r="C28" s="7" t="s">
        <v>4215</v>
      </c>
      <c r="D28" s="24">
        <v>38775</v>
      </c>
      <c r="E28" s="12">
        <v>85</v>
      </c>
      <c r="F28" s="12">
        <v>85</v>
      </c>
      <c r="G28" s="12">
        <v>85</v>
      </c>
      <c r="H28" s="12">
        <v>85</v>
      </c>
      <c r="I28" s="25" t="str">
        <f t="shared" si="0"/>
        <v>Tốt</v>
      </c>
      <c r="J28" s="12">
        <v>85</v>
      </c>
      <c r="K28" s="25" t="str">
        <f t="shared" si="1"/>
        <v>Tốt</v>
      </c>
    </row>
    <row r="29" spans="1:11" ht="18.75" customHeight="1" x14ac:dyDescent="0.25">
      <c r="A29" s="16">
        <v>17</v>
      </c>
      <c r="B29" s="23" t="s">
        <v>4216</v>
      </c>
      <c r="C29" s="7" t="s">
        <v>4217</v>
      </c>
      <c r="D29" s="24">
        <v>38450</v>
      </c>
      <c r="E29" s="12">
        <v>90</v>
      </c>
      <c r="F29" s="12">
        <v>84</v>
      </c>
      <c r="G29" s="12">
        <v>84</v>
      </c>
      <c r="H29" s="12">
        <v>84</v>
      </c>
      <c r="I29" s="25" t="str">
        <f t="shared" si="0"/>
        <v>Tốt</v>
      </c>
      <c r="J29" s="12">
        <v>84</v>
      </c>
      <c r="K29" s="25" t="str">
        <f t="shared" si="1"/>
        <v>Tốt</v>
      </c>
    </row>
    <row r="30" spans="1:11" ht="18.75" customHeight="1" x14ac:dyDescent="0.25">
      <c r="A30" s="16">
        <v>18</v>
      </c>
      <c r="B30" s="23" t="s">
        <v>4218</v>
      </c>
      <c r="C30" s="7" t="s">
        <v>4219</v>
      </c>
      <c r="D30" s="24">
        <v>38876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4220</v>
      </c>
      <c r="C31" s="7" t="s">
        <v>4221</v>
      </c>
      <c r="D31" s="24">
        <v>38898</v>
      </c>
      <c r="E31" s="12">
        <v>80</v>
      </c>
      <c r="F31" s="12">
        <v>80</v>
      </c>
      <c r="G31" s="12">
        <v>80</v>
      </c>
      <c r="H31" s="12">
        <v>80</v>
      </c>
      <c r="I31" s="25" t="str">
        <f t="shared" si="0"/>
        <v>Tốt</v>
      </c>
      <c r="J31" s="12">
        <v>80</v>
      </c>
      <c r="K31" s="25" t="str">
        <f t="shared" si="1"/>
        <v>Tốt</v>
      </c>
    </row>
    <row r="32" spans="1:11" ht="18.75" customHeight="1" x14ac:dyDescent="0.25">
      <c r="A32" s="16">
        <v>20</v>
      </c>
      <c r="B32" s="23" t="s">
        <v>4222</v>
      </c>
      <c r="C32" s="7" t="s">
        <v>189</v>
      </c>
      <c r="D32" s="24">
        <v>38811</v>
      </c>
      <c r="E32" s="12">
        <v>80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4223</v>
      </c>
      <c r="C33" s="7" t="s">
        <v>4224</v>
      </c>
      <c r="D33" s="24">
        <v>39000</v>
      </c>
      <c r="E33" s="12">
        <v>87</v>
      </c>
      <c r="F33" s="12">
        <v>87</v>
      </c>
      <c r="G33" s="12">
        <v>87</v>
      </c>
      <c r="H33" s="12">
        <v>87</v>
      </c>
      <c r="I33" s="25" t="str">
        <f t="shared" si="0"/>
        <v>Tốt</v>
      </c>
      <c r="J33" s="12">
        <v>87</v>
      </c>
      <c r="K33" s="25" t="str">
        <f t="shared" si="1"/>
        <v>Tốt</v>
      </c>
    </row>
    <row r="34" spans="1:11" ht="18.75" customHeight="1" x14ac:dyDescent="0.25">
      <c r="A34" s="16">
        <v>22</v>
      </c>
      <c r="B34" s="23" t="s">
        <v>4225</v>
      </c>
      <c r="C34" s="7" t="s">
        <v>4226</v>
      </c>
      <c r="D34" s="24">
        <v>38770</v>
      </c>
      <c r="E34" s="12">
        <v>77</v>
      </c>
      <c r="F34" s="12">
        <v>77</v>
      </c>
      <c r="G34" s="12">
        <v>77</v>
      </c>
      <c r="H34" s="12">
        <v>77</v>
      </c>
      <c r="I34" s="25" t="str">
        <f t="shared" si="0"/>
        <v>Khá</v>
      </c>
      <c r="J34" s="12">
        <v>77</v>
      </c>
      <c r="K34" s="25" t="str">
        <f t="shared" si="1"/>
        <v>Khá</v>
      </c>
    </row>
    <row r="35" spans="1:11" ht="18.75" customHeight="1" x14ac:dyDescent="0.25">
      <c r="A35" s="16">
        <v>23</v>
      </c>
      <c r="B35" s="23" t="s">
        <v>4227</v>
      </c>
      <c r="C35" s="7" t="s">
        <v>4228</v>
      </c>
      <c r="D35" s="24">
        <v>38995</v>
      </c>
      <c r="E35" s="12">
        <v>80</v>
      </c>
      <c r="F35" s="12">
        <v>80</v>
      </c>
      <c r="G35" s="12">
        <v>80</v>
      </c>
      <c r="H35" s="12">
        <v>80</v>
      </c>
      <c r="I35" s="25" t="str">
        <f t="shared" si="0"/>
        <v>Tốt</v>
      </c>
      <c r="J35" s="12">
        <v>80</v>
      </c>
      <c r="K35" s="25" t="str">
        <f t="shared" si="1"/>
        <v>Tốt</v>
      </c>
    </row>
    <row r="36" spans="1:11" ht="18.75" customHeight="1" x14ac:dyDescent="0.25">
      <c r="A36" s="16">
        <v>24</v>
      </c>
      <c r="B36" s="23" t="s">
        <v>4229</v>
      </c>
      <c r="C36" s="7" t="s">
        <v>4230</v>
      </c>
      <c r="D36" s="24">
        <v>39066</v>
      </c>
      <c r="E36" s="12">
        <v>85</v>
      </c>
      <c r="F36" s="12">
        <v>85</v>
      </c>
      <c r="G36" s="12">
        <v>85</v>
      </c>
      <c r="H36" s="12">
        <v>85</v>
      </c>
      <c r="I36" s="25" t="str">
        <f t="shared" si="0"/>
        <v>Tốt</v>
      </c>
      <c r="J36" s="12">
        <v>85</v>
      </c>
      <c r="K36" s="25" t="str">
        <f t="shared" si="1"/>
        <v>Tốt</v>
      </c>
    </row>
    <row r="37" spans="1:11" ht="18.75" customHeight="1" x14ac:dyDescent="0.25">
      <c r="A37" s="16">
        <v>25</v>
      </c>
      <c r="B37" s="23" t="s">
        <v>4231</v>
      </c>
      <c r="C37" s="7" t="s">
        <v>4232</v>
      </c>
      <c r="D37" s="24">
        <v>38919</v>
      </c>
      <c r="E37" s="12">
        <v>70</v>
      </c>
      <c r="F37" s="12">
        <v>80</v>
      </c>
      <c r="G37" s="12">
        <v>80</v>
      </c>
      <c r="H37" s="12">
        <v>80</v>
      </c>
      <c r="I37" s="25" t="str">
        <f t="shared" si="0"/>
        <v>Tốt</v>
      </c>
      <c r="J37" s="12">
        <v>80</v>
      </c>
      <c r="K37" s="25" t="str">
        <f t="shared" si="1"/>
        <v>Tốt</v>
      </c>
    </row>
    <row r="38" spans="1:11" ht="18.75" customHeight="1" x14ac:dyDescent="0.25">
      <c r="A38" s="16">
        <v>26</v>
      </c>
      <c r="B38" s="23" t="s">
        <v>4233</v>
      </c>
      <c r="C38" s="7" t="s">
        <v>4234</v>
      </c>
      <c r="D38" s="24">
        <v>38940</v>
      </c>
      <c r="E38" s="12">
        <v>96</v>
      </c>
      <c r="F38" s="12">
        <v>94</v>
      </c>
      <c r="G38" s="12">
        <v>94</v>
      </c>
      <c r="H38" s="12">
        <v>94</v>
      </c>
      <c r="I38" s="25" t="str">
        <f t="shared" si="0"/>
        <v>Xuất sắc</v>
      </c>
      <c r="J38" s="12">
        <v>94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4235</v>
      </c>
      <c r="C39" s="7" t="s">
        <v>4236</v>
      </c>
      <c r="D39" s="24">
        <v>38896</v>
      </c>
      <c r="E39" s="12">
        <v>92</v>
      </c>
      <c r="F39" s="12">
        <v>92</v>
      </c>
      <c r="G39" s="12">
        <v>92</v>
      </c>
      <c r="H39" s="12">
        <v>92</v>
      </c>
      <c r="I39" s="25" t="str">
        <f t="shared" si="0"/>
        <v>Xuất sắc</v>
      </c>
      <c r="J39" s="12">
        <v>92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4237</v>
      </c>
      <c r="C40" s="7" t="s">
        <v>4238</v>
      </c>
      <c r="D40" s="24">
        <v>39072</v>
      </c>
      <c r="E40" s="12">
        <v>80</v>
      </c>
      <c r="F40" s="12">
        <v>80</v>
      </c>
      <c r="G40" s="12">
        <v>80</v>
      </c>
      <c r="H40" s="12">
        <v>80</v>
      </c>
      <c r="I40" s="25" t="str">
        <f t="shared" si="0"/>
        <v>Tốt</v>
      </c>
      <c r="J40" s="12">
        <v>80</v>
      </c>
      <c r="K40" s="25" t="str">
        <f t="shared" si="1"/>
        <v>Tốt</v>
      </c>
    </row>
    <row r="41" spans="1:11" ht="18.75" customHeight="1" x14ac:dyDescent="0.25">
      <c r="A41" s="16">
        <v>29</v>
      </c>
      <c r="B41" s="23" t="s">
        <v>4239</v>
      </c>
      <c r="C41" s="7" t="s">
        <v>4240</v>
      </c>
      <c r="D41" s="24">
        <v>38852</v>
      </c>
      <c r="E41" s="12">
        <v>92</v>
      </c>
      <c r="F41" s="12">
        <v>92</v>
      </c>
      <c r="G41" s="12">
        <v>92</v>
      </c>
      <c r="H41" s="12">
        <v>92</v>
      </c>
      <c r="I41" s="25" t="str">
        <f t="shared" si="0"/>
        <v>Xuất sắc</v>
      </c>
      <c r="J41" s="12">
        <v>92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4241</v>
      </c>
      <c r="C42" s="7" t="s">
        <v>2105</v>
      </c>
      <c r="D42" s="24">
        <v>38734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4242</v>
      </c>
      <c r="C43" s="7" t="s">
        <v>215</v>
      </c>
      <c r="D43" s="24">
        <v>39056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4243</v>
      </c>
      <c r="C44" s="7" t="s">
        <v>4244</v>
      </c>
      <c r="D44" s="24">
        <v>38882</v>
      </c>
      <c r="E44" s="12">
        <v>80</v>
      </c>
      <c r="F44" s="12">
        <v>80</v>
      </c>
      <c r="G44" s="12">
        <v>80</v>
      </c>
      <c r="H44" s="12">
        <v>80</v>
      </c>
      <c r="I44" s="25" t="str">
        <f t="shared" si="0"/>
        <v>Tốt</v>
      </c>
      <c r="J44" s="12">
        <v>80</v>
      </c>
      <c r="K44" s="25" t="str">
        <f t="shared" si="1"/>
        <v>Tốt</v>
      </c>
    </row>
    <row r="45" spans="1:11" ht="18.75" customHeight="1" x14ac:dyDescent="0.25">
      <c r="A45" s="16">
        <v>33</v>
      </c>
      <c r="B45" s="23" t="s">
        <v>4245</v>
      </c>
      <c r="C45" s="7" t="s">
        <v>4246</v>
      </c>
      <c r="D45" s="24">
        <v>39032</v>
      </c>
      <c r="E45" s="12">
        <v>80</v>
      </c>
      <c r="F45" s="12">
        <v>80</v>
      </c>
      <c r="G45" s="12">
        <v>80</v>
      </c>
      <c r="H45" s="12">
        <v>80</v>
      </c>
      <c r="I45" s="25" t="str">
        <f t="shared" si="0"/>
        <v>Tốt</v>
      </c>
      <c r="J45" s="12">
        <v>80</v>
      </c>
      <c r="K45" s="25" t="str">
        <f t="shared" si="1"/>
        <v>Tốt</v>
      </c>
    </row>
    <row r="46" spans="1:11" ht="18.75" customHeight="1" x14ac:dyDescent="0.25">
      <c r="A46" s="16">
        <v>34</v>
      </c>
      <c r="B46" s="23" t="s">
        <v>4247</v>
      </c>
      <c r="C46" s="7" t="s">
        <v>4248</v>
      </c>
      <c r="D46" s="24">
        <v>38866</v>
      </c>
      <c r="E46" s="12">
        <v>70</v>
      </c>
      <c r="F46" s="12">
        <v>80</v>
      </c>
      <c r="G46" s="12">
        <v>80</v>
      </c>
      <c r="H46" s="12">
        <v>80</v>
      </c>
      <c r="I46" s="25" t="str">
        <f t="shared" si="0"/>
        <v>Tốt</v>
      </c>
      <c r="J46" s="12">
        <v>80</v>
      </c>
      <c r="K46" s="25" t="str">
        <f t="shared" si="1"/>
        <v>Tốt</v>
      </c>
    </row>
    <row r="47" spans="1:11" ht="18.75" customHeight="1" x14ac:dyDescent="0.25">
      <c r="A47" s="16">
        <v>35</v>
      </c>
      <c r="B47" s="23" t="s">
        <v>4249</v>
      </c>
      <c r="C47" s="7" t="s">
        <v>4250</v>
      </c>
      <c r="D47" s="24">
        <v>38995</v>
      </c>
      <c r="E47" s="12">
        <v>70</v>
      </c>
      <c r="F47" s="12">
        <v>80</v>
      </c>
      <c r="G47" s="12">
        <v>80</v>
      </c>
      <c r="H47" s="12">
        <v>80</v>
      </c>
      <c r="I47" s="25" t="str">
        <f t="shared" si="0"/>
        <v>Tốt</v>
      </c>
      <c r="J47" s="12">
        <v>80</v>
      </c>
      <c r="K47" s="25" t="str">
        <f t="shared" si="1"/>
        <v>Tốt</v>
      </c>
    </row>
    <row r="48" spans="1:11" ht="18.75" customHeight="1" x14ac:dyDescent="0.25">
      <c r="A48" s="16">
        <v>36</v>
      </c>
      <c r="B48" s="23" t="s">
        <v>4251</v>
      </c>
      <c r="C48" s="7" t="s">
        <v>4252</v>
      </c>
      <c r="D48" s="24">
        <v>39047</v>
      </c>
      <c r="E48" s="12">
        <v>82</v>
      </c>
      <c r="F48" s="12">
        <v>82</v>
      </c>
      <c r="G48" s="12">
        <v>82</v>
      </c>
      <c r="H48" s="12">
        <v>82</v>
      </c>
      <c r="I48" s="25" t="str">
        <f t="shared" si="0"/>
        <v>Tốt</v>
      </c>
      <c r="J48" s="12">
        <v>82</v>
      </c>
      <c r="K48" s="25" t="str">
        <f t="shared" si="1"/>
        <v>Tốt</v>
      </c>
    </row>
    <row r="49" spans="1:11" ht="18.75" customHeight="1" x14ac:dyDescent="0.25">
      <c r="A49" s="16">
        <v>37</v>
      </c>
      <c r="B49" s="23" t="s">
        <v>4253</v>
      </c>
      <c r="C49" s="7" t="s">
        <v>4254</v>
      </c>
      <c r="D49" s="24">
        <v>38825</v>
      </c>
      <c r="E49" s="12">
        <v>90</v>
      </c>
      <c r="F49" s="12">
        <v>90</v>
      </c>
      <c r="G49" s="12">
        <v>90</v>
      </c>
      <c r="H49" s="12">
        <v>90</v>
      </c>
      <c r="I49" s="25" t="str">
        <f t="shared" si="0"/>
        <v>Xuất sắc</v>
      </c>
      <c r="J49" s="12">
        <v>90</v>
      </c>
      <c r="K49" s="25" t="str">
        <f t="shared" si="1"/>
        <v>Xuất sắc</v>
      </c>
    </row>
    <row r="50" spans="1:11" ht="18.75" customHeight="1" x14ac:dyDescent="0.25">
      <c r="A50" s="16">
        <v>38</v>
      </c>
      <c r="B50" s="23" t="s">
        <v>4255</v>
      </c>
      <c r="C50" s="7" t="s">
        <v>4256</v>
      </c>
      <c r="D50" s="24">
        <v>38928</v>
      </c>
      <c r="E50" s="12">
        <v>70</v>
      </c>
      <c r="F50" s="12">
        <v>80</v>
      </c>
      <c r="G50" s="12">
        <v>80</v>
      </c>
      <c r="H50" s="12">
        <v>80</v>
      </c>
      <c r="I50" s="25" t="str">
        <f t="shared" si="0"/>
        <v>Tốt</v>
      </c>
      <c r="J50" s="12">
        <v>80</v>
      </c>
      <c r="K50" s="25" t="str">
        <f t="shared" si="1"/>
        <v>Tốt</v>
      </c>
    </row>
    <row r="51" spans="1:11" ht="18.75" customHeight="1" x14ac:dyDescent="0.25">
      <c r="A51" s="16">
        <v>39</v>
      </c>
      <c r="B51" s="23" t="s">
        <v>4257</v>
      </c>
      <c r="C51" s="7" t="s">
        <v>4258</v>
      </c>
      <c r="D51" s="24">
        <v>38854</v>
      </c>
      <c r="E51" s="12">
        <v>80</v>
      </c>
      <c r="F51" s="12">
        <v>90</v>
      </c>
      <c r="G51" s="12">
        <v>90</v>
      </c>
      <c r="H51" s="12">
        <v>90</v>
      </c>
      <c r="I51" s="25" t="str">
        <f t="shared" si="0"/>
        <v>Xuất sắc</v>
      </c>
      <c r="J51" s="12">
        <v>90</v>
      </c>
      <c r="K51" s="25" t="str">
        <f t="shared" si="1"/>
        <v>Xuất sắc</v>
      </c>
    </row>
    <row r="52" spans="1:11" ht="18.75" customHeight="1" x14ac:dyDescent="0.25">
      <c r="A52" s="16">
        <v>40</v>
      </c>
      <c r="B52" s="23" t="s">
        <v>4259</v>
      </c>
      <c r="C52" s="7" t="s">
        <v>4260</v>
      </c>
      <c r="D52" s="24">
        <v>39043</v>
      </c>
      <c r="E52" s="12">
        <v>70</v>
      </c>
      <c r="F52" s="12">
        <v>80</v>
      </c>
      <c r="G52" s="12">
        <v>80</v>
      </c>
      <c r="H52" s="12">
        <v>80</v>
      </c>
      <c r="I52" s="25" t="str">
        <f t="shared" si="0"/>
        <v>Tốt</v>
      </c>
      <c r="J52" s="12">
        <v>80</v>
      </c>
      <c r="K52" s="25" t="str">
        <f t="shared" si="1"/>
        <v>Tốt</v>
      </c>
    </row>
    <row r="53" spans="1:11" ht="18.75" customHeight="1" x14ac:dyDescent="0.25">
      <c r="A53" s="16">
        <v>41</v>
      </c>
      <c r="B53" s="23" t="s">
        <v>4261</v>
      </c>
      <c r="C53" s="7" t="s">
        <v>4262</v>
      </c>
      <c r="D53" s="24">
        <v>39015</v>
      </c>
      <c r="E53" s="12">
        <v>90</v>
      </c>
      <c r="F53" s="12">
        <v>90</v>
      </c>
      <c r="G53" s="12">
        <v>90</v>
      </c>
      <c r="H53" s="12">
        <v>90</v>
      </c>
      <c r="I53" s="25" t="str">
        <f t="shared" si="0"/>
        <v>Xuất sắc</v>
      </c>
      <c r="J53" s="12">
        <v>90</v>
      </c>
      <c r="K53" s="25" t="str">
        <f t="shared" si="1"/>
        <v>Xuất sắc</v>
      </c>
    </row>
    <row r="55" spans="1:11" ht="18.75" customHeight="1" x14ac:dyDescent="0.2">
      <c r="A55" s="52" t="s">
        <v>1987</v>
      </c>
      <c r="B55" s="52"/>
      <c r="C55" s="52"/>
    </row>
  </sheetData>
  <mergeCells count="16"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3">
    <cfRule type="duplicateValues" dxfId="15" priority="1"/>
    <cfRule type="duplicateValues" dxfId="14" priority="2"/>
    <cfRule type="duplicateValues" dxfId="13" priority="3"/>
    <cfRule type="duplicateValues" dxfId="12" priority="4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D5BB-0FF6-4380-B46B-5782AED7389B}">
  <sheetPr codeName="Sheet42"/>
  <dimension ref="A1:K53"/>
  <sheetViews>
    <sheetView topLeftCell="A8" workbookViewId="0">
      <selection activeCell="A53" sqref="A53:XFD5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4263</v>
      </c>
      <c r="C13" s="7" t="s">
        <v>4264</v>
      </c>
      <c r="D13" s="24">
        <v>38742</v>
      </c>
      <c r="E13" s="12">
        <v>90</v>
      </c>
      <c r="F13" s="12">
        <v>90</v>
      </c>
      <c r="G13" s="12">
        <v>90</v>
      </c>
      <c r="H13" s="12">
        <v>90</v>
      </c>
      <c r="I13" s="31" t="str">
        <f t="shared" ref="I13:I51" si="0">IF(H13&gt;=90,"Xuất sắc",IF(H13&gt;=80,"Tốt", IF(H13&gt;=65,"Khá",IF(H13&gt;=50,"Trung bình", IF(H13&gt;=35, "Yếu", "Kém")))))</f>
        <v>Xuất sắc</v>
      </c>
      <c r="J13" s="12">
        <v>90</v>
      </c>
      <c r="K13" s="31" t="str">
        <f t="shared" ref="K13:K51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4265</v>
      </c>
      <c r="C14" s="7" t="s">
        <v>4266</v>
      </c>
      <c r="D14" s="24">
        <v>38937</v>
      </c>
      <c r="E14" s="12">
        <v>90</v>
      </c>
      <c r="F14" s="12">
        <v>90</v>
      </c>
      <c r="G14" s="12">
        <v>90</v>
      </c>
      <c r="H14" s="12">
        <v>90</v>
      </c>
      <c r="I14" s="31" t="str">
        <f t="shared" si="0"/>
        <v>Xuất sắc</v>
      </c>
      <c r="J14" s="12">
        <v>90</v>
      </c>
      <c r="K14" s="31" t="str">
        <f t="shared" si="1"/>
        <v>Xuất sắc</v>
      </c>
    </row>
    <row r="15" spans="1:11" ht="18.75" customHeight="1" x14ac:dyDescent="0.25">
      <c r="A15" s="16">
        <v>3</v>
      </c>
      <c r="B15" s="23" t="s">
        <v>4267</v>
      </c>
      <c r="C15" s="7" t="s">
        <v>4268</v>
      </c>
      <c r="D15" s="24">
        <v>38852</v>
      </c>
      <c r="E15" s="12">
        <v>80</v>
      </c>
      <c r="F15" s="12">
        <v>80</v>
      </c>
      <c r="G15" s="12">
        <v>80</v>
      </c>
      <c r="H15" s="12">
        <v>80</v>
      </c>
      <c r="I15" s="31" t="str">
        <f t="shared" si="0"/>
        <v>Tốt</v>
      </c>
      <c r="J15" s="12">
        <v>80</v>
      </c>
      <c r="K15" s="31" t="str">
        <f t="shared" si="1"/>
        <v>Tốt</v>
      </c>
    </row>
    <row r="16" spans="1:11" ht="18.75" customHeight="1" x14ac:dyDescent="0.25">
      <c r="A16" s="16">
        <v>4</v>
      </c>
      <c r="B16" s="23" t="s">
        <v>4269</v>
      </c>
      <c r="C16" s="7" t="s">
        <v>752</v>
      </c>
      <c r="D16" s="24">
        <v>39013</v>
      </c>
      <c r="E16" s="12">
        <v>80</v>
      </c>
      <c r="F16" s="12">
        <v>80</v>
      </c>
      <c r="G16" s="12">
        <v>80</v>
      </c>
      <c r="H16" s="12">
        <v>80</v>
      </c>
      <c r="I16" s="31" t="str">
        <f t="shared" si="0"/>
        <v>Tốt</v>
      </c>
      <c r="J16" s="12">
        <v>80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4270</v>
      </c>
      <c r="C17" s="7" t="s">
        <v>4271</v>
      </c>
      <c r="D17" s="24">
        <v>38849</v>
      </c>
      <c r="E17" s="12">
        <v>85</v>
      </c>
      <c r="F17" s="12">
        <v>85</v>
      </c>
      <c r="G17" s="12">
        <v>85</v>
      </c>
      <c r="H17" s="12">
        <v>85</v>
      </c>
      <c r="I17" s="31" t="str">
        <f t="shared" si="0"/>
        <v>Tốt</v>
      </c>
      <c r="J17" s="12">
        <v>85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4272</v>
      </c>
      <c r="C18" s="7" t="s">
        <v>4273</v>
      </c>
      <c r="D18" s="24">
        <v>38815</v>
      </c>
      <c r="E18" s="12">
        <v>90</v>
      </c>
      <c r="F18" s="12">
        <v>90</v>
      </c>
      <c r="G18" s="12">
        <v>90</v>
      </c>
      <c r="H18" s="12">
        <v>90</v>
      </c>
      <c r="I18" s="31" t="str">
        <f t="shared" si="0"/>
        <v>Xuất sắc</v>
      </c>
      <c r="J18" s="12">
        <v>90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4274</v>
      </c>
      <c r="C19" s="7" t="s">
        <v>4275</v>
      </c>
      <c r="D19" s="24">
        <v>38610</v>
      </c>
      <c r="E19" s="12">
        <v>70</v>
      </c>
      <c r="F19" s="12">
        <v>80</v>
      </c>
      <c r="G19" s="12">
        <v>80</v>
      </c>
      <c r="H19" s="12">
        <v>80</v>
      </c>
      <c r="I19" s="31" t="str">
        <f t="shared" si="0"/>
        <v>Tốt</v>
      </c>
      <c r="J19" s="12">
        <v>80</v>
      </c>
      <c r="K19" s="31" t="str">
        <f t="shared" si="1"/>
        <v>Tốt</v>
      </c>
    </row>
    <row r="20" spans="1:11" ht="18.75" customHeight="1" x14ac:dyDescent="0.25">
      <c r="A20" s="16">
        <v>8</v>
      </c>
      <c r="B20" s="23" t="s">
        <v>4276</v>
      </c>
      <c r="C20" s="7" t="s">
        <v>4277</v>
      </c>
      <c r="D20" s="24">
        <v>38819</v>
      </c>
      <c r="E20" s="12">
        <v>80</v>
      </c>
      <c r="F20" s="12">
        <v>80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31" t="str">
        <f t="shared" si="1"/>
        <v>Tốt</v>
      </c>
    </row>
    <row r="21" spans="1:11" ht="18.75" customHeight="1" x14ac:dyDescent="0.25">
      <c r="A21" s="16">
        <v>9</v>
      </c>
      <c r="B21" s="23" t="s">
        <v>4278</v>
      </c>
      <c r="C21" s="7" t="s">
        <v>4279</v>
      </c>
      <c r="D21" s="24">
        <v>38917</v>
      </c>
      <c r="E21" s="12">
        <v>70</v>
      </c>
      <c r="F21" s="12">
        <v>80</v>
      </c>
      <c r="G21" s="12">
        <v>80</v>
      </c>
      <c r="H21" s="12">
        <v>80</v>
      </c>
      <c r="I21" s="31" t="str">
        <f t="shared" si="0"/>
        <v>Tốt</v>
      </c>
      <c r="J21" s="12">
        <v>80</v>
      </c>
      <c r="K21" s="31" t="str">
        <f t="shared" si="1"/>
        <v>Tốt</v>
      </c>
    </row>
    <row r="22" spans="1:11" ht="18.75" customHeight="1" x14ac:dyDescent="0.25">
      <c r="A22" s="16">
        <v>10</v>
      </c>
      <c r="B22" s="23" t="s">
        <v>4280</v>
      </c>
      <c r="C22" s="7" t="s">
        <v>1325</v>
      </c>
      <c r="D22" s="24">
        <v>38939</v>
      </c>
      <c r="E22" s="12">
        <v>90</v>
      </c>
      <c r="F22" s="12">
        <v>90</v>
      </c>
      <c r="G22" s="12">
        <v>90</v>
      </c>
      <c r="H22" s="12">
        <v>90</v>
      </c>
      <c r="I22" s="31" t="str">
        <f t="shared" si="0"/>
        <v>Xuất sắc</v>
      </c>
      <c r="J22" s="12">
        <v>90</v>
      </c>
      <c r="K22" s="31" t="str">
        <f t="shared" si="1"/>
        <v>Xuất sắc</v>
      </c>
    </row>
    <row r="23" spans="1:11" ht="18.75" customHeight="1" x14ac:dyDescent="0.25">
      <c r="A23" s="16">
        <v>11</v>
      </c>
      <c r="B23" s="23" t="s">
        <v>4281</v>
      </c>
      <c r="C23" s="7" t="s">
        <v>4282</v>
      </c>
      <c r="D23" s="24">
        <v>38730</v>
      </c>
      <c r="E23" s="12">
        <v>80</v>
      </c>
      <c r="F23" s="12">
        <v>80</v>
      </c>
      <c r="G23" s="12">
        <v>80</v>
      </c>
      <c r="H23" s="12">
        <v>80</v>
      </c>
      <c r="I23" s="31" t="str">
        <f t="shared" si="0"/>
        <v>Tốt</v>
      </c>
      <c r="J23" s="12">
        <v>80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4283</v>
      </c>
      <c r="C24" s="7" t="s">
        <v>3143</v>
      </c>
      <c r="D24" s="24">
        <v>39002</v>
      </c>
      <c r="E24" s="12">
        <v>80</v>
      </c>
      <c r="F24" s="12">
        <v>80</v>
      </c>
      <c r="G24" s="12">
        <v>80</v>
      </c>
      <c r="H24" s="12">
        <v>80</v>
      </c>
      <c r="I24" s="31" t="str">
        <f t="shared" si="0"/>
        <v>Tốt</v>
      </c>
      <c r="J24" s="12">
        <v>80</v>
      </c>
      <c r="K24" s="31" t="str">
        <f t="shared" si="1"/>
        <v>Tốt</v>
      </c>
    </row>
    <row r="25" spans="1:11" ht="18.75" customHeight="1" x14ac:dyDescent="0.25">
      <c r="A25" s="16">
        <v>13</v>
      </c>
      <c r="B25" s="23" t="s">
        <v>4284</v>
      </c>
      <c r="C25" s="7" t="s">
        <v>4285</v>
      </c>
      <c r="D25" s="24">
        <v>38570</v>
      </c>
      <c r="E25" s="12">
        <v>90</v>
      </c>
      <c r="F25" s="12">
        <v>90</v>
      </c>
      <c r="G25" s="12">
        <v>90</v>
      </c>
      <c r="H25" s="12">
        <v>90</v>
      </c>
      <c r="I25" s="31" t="str">
        <f t="shared" si="0"/>
        <v>Xuất sắc</v>
      </c>
      <c r="J25" s="12">
        <v>90</v>
      </c>
      <c r="K25" s="31" t="str">
        <f t="shared" si="1"/>
        <v>Xuất sắc</v>
      </c>
    </row>
    <row r="26" spans="1:11" ht="18.75" customHeight="1" x14ac:dyDescent="0.25">
      <c r="A26" s="16">
        <v>14</v>
      </c>
      <c r="B26" s="23" t="s">
        <v>4286</v>
      </c>
      <c r="C26" s="7" t="s">
        <v>233</v>
      </c>
      <c r="D26" s="24">
        <v>38939</v>
      </c>
      <c r="E26" s="12">
        <v>70</v>
      </c>
      <c r="F26" s="12">
        <v>77</v>
      </c>
      <c r="G26" s="12">
        <v>77</v>
      </c>
      <c r="H26" s="12">
        <v>77</v>
      </c>
      <c r="I26" s="31" t="str">
        <f t="shared" si="0"/>
        <v>Khá</v>
      </c>
      <c r="J26" s="12">
        <v>77</v>
      </c>
      <c r="K26" s="31" t="str">
        <f t="shared" si="1"/>
        <v>Khá</v>
      </c>
    </row>
    <row r="27" spans="1:11" ht="18.75" customHeight="1" x14ac:dyDescent="0.25">
      <c r="A27" s="16">
        <v>15</v>
      </c>
      <c r="B27" s="23" t="s">
        <v>4287</v>
      </c>
      <c r="C27" s="7" t="s">
        <v>4288</v>
      </c>
      <c r="D27" s="24">
        <v>38966</v>
      </c>
      <c r="E27" s="12">
        <v>90</v>
      </c>
      <c r="F27" s="12">
        <v>90</v>
      </c>
      <c r="G27" s="12">
        <v>90</v>
      </c>
      <c r="H27" s="12">
        <v>90</v>
      </c>
      <c r="I27" s="31" t="str">
        <f t="shared" si="0"/>
        <v>Xuất sắc</v>
      </c>
      <c r="J27" s="12">
        <v>90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4289</v>
      </c>
      <c r="C28" s="7" t="s">
        <v>312</v>
      </c>
      <c r="D28" s="24">
        <v>38967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4290</v>
      </c>
      <c r="C29" s="7" t="s">
        <v>4291</v>
      </c>
      <c r="D29" s="24">
        <v>38896</v>
      </c>
      <c r="E29" s="12">
        <v>90</v>
      </c>
      <c r="F29" s="12">
        <v>90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4292</v>
      </c>
      <c r="C30" s="7" t="s">
        <v>4221</v>
      </c>
      <c r="D30" s="24">
        <v>38917</v>
      </c>
      <c r="E30" s="12">
        <v>90</v>
      </c>
      <c r="F30" s="12">
        <v>90</v>
      </c>
      <c r="G30" s="12">
        <v>90</v>
      </c>
      <c r="H30" s="12">
        <v>90</v>
      </c>
      <c r="I30" s="31" t="str">
        <f t="shared" si="0"/>
        <v>Xuất sắc</v>
      </c>
      <c r="J30" s="12">
        <v>90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4293</v>
      </c>
      <c r="C31" s="7" t="s">
        <v>4294</v>
      </c>
      <c r="D31" s="24">
        <v>38962</v>
      </c>
      <c r="E31" s="12">
        <v>70</v>
      </c>
      <c r="F31" s="12">
        <v>80</v>
      </c>
      <c r="G31" s="12">
        <v>80</v>
      </c>
      <c r="H31" s="12">
        <v>80</v>
      </c>
      <c r="I31" s="31" t="str">
        <f t="shared" si="0"/>
        <v>Tốt</v>
      </c>
      <c r="J31" s="12">
        <v>80</v>
      </c>
      <c r="K31" s="31" t="str">
        <f t="shared" si="1"/>
        <v>Tốt</v>
      </c>
    </row>
    <row r="32" spans="1:11" ht="18.75" customHeight="1" x14ac:dyDescent="0.25">
      <c r="A32" s="16">
        <v>20</v>
      </c>
      <c r="B32" s="23" t="s">
        <v>4295</v>
      </c>
      <c r="C32" s="7" t="s">
        <v>4296</v>
      </c>
      <c r="D32" s="24">
        <v>39039</v>
      </c>
      <c r="E32" s="12">
        <v>90</v>
      </c>
      <c r="F32" s="12">
        <v>90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4297</v>
      </c>
      <c r="C33" s="7" t="s">
        <v>4298</v>
      </c>
      <c r="D33" s="24">
        <v>38938</v>
      </c>
      <c r="E33" s="12">
        <v>90</v>
      </c>
      <c r="F33" s="12">
        <v>90</v>
      </c>
      <c r="G33" s="12">
        <v>90</v>
      </c>
      <c r="H33" s="12">
        <v>90</v>
      </c>
      <c r="I33" s="31" t="str">
        <f t="shared" si="0"/>
        <v>Xuất sắc</v>
      </c>
      <c r="J33" s="12">
        <v>90</v>
      </c>
      <c r="K33" s="31" t="str">
        <f t="shared" si="1"/>
        <v>Xuất sắc</v>
      </c>
    </row>
    <row r="34" spans="1:11" ht="18.75" customHeight="1" x14ac:dyDescent="0.25">
      <c r="A34" s="16">
        <v>22</v>
      </c>
      <c r="B34" s="23" t="s">
        <v>4299</v>
      </c>
      <c r="C34" s="7" t="s">
        <v>4300</v>
      </c>
      <c r="D34" s="24">
        <v>38869</v>
      </c>
      <c r="E34" s="12">
        <v>80</v>
      </c>
      <c r="F34" s="12">
        <v>80</v>
      </c>
      <c r="G34" s="12">
        <v>80</v>
      </c>
      <c r="H34" s="12">
        <v>80</v>
      </c>
      <c r="I34" s="31" t="str">
        <f t="shared" si="0"/>
        <v>Tốt</v>
      </c>
      <c r="J34" s="12">
        <v>80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4301</v>
      </c>
      <c r="C35" s="7" t="s">
        <v>4302</v>
      </c>
      <c r="D35" s="24">
        <v>38993</v>
      </c>
      <c r="E35" s="12">
        <v>85</v>
      </c>
      <c r="F35" s="12">
        <v>80</v>
      </c>
      <c r="G35" s="12">
        <v>80</v>
      </c>
      <c r="H35" s="12">
        <v>80</v>
      </c>
      <c r="I35" s="31" t="str">
        <f t="shared" si="0"/>
        <v>Tốt</v>
      </c>
      <c r="J35" s="12">
        <v>80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4303</v>
      </c>
      <c r="C36" s="7" t="s">
        <v>4304</v>
      </c>
      <c r="D36" s="24">
        <v>38725</v>
      </c>
      <c r="E36" s="12">
        <v>92</v>
      </c>
      <c r="F36" s="12">
        <v>92</v>
      </c>
      <c r="G36" s="12">
        <v>92</v>
      </c>
      <c r="H36" s="12">
        <v>92</v>
      </c>
      <c r="I36" s="31" t="str">
        <f t="shared" si="0"/>
        <v>Xuất sắc</v>
      </c>
      <c r="J36" s="12">
        <v>92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4305</v>
      </c>
      <c r="C37" s="7" t="s">
        <v>4306</v>
      </c>
      <c r="D37" s="24">
        <v>39024</v>
      </c>
      <c r="E37" s="12">
        <v>80</v>
      </c>
      <c r="F37" s="12">
        <v>80</v>
      </c>
      <c r="G37" s="12">
        <v>80</v>
      </c>
      <c r="H37" s="12">
        <v>80</v>
      </c>
      <c r="I37" s="31" t="str">
        <f t="shared" si="0"/>
        <v>Tốt</v>
      </c>
      <c r="J37" s="12">
        <v>80</v>
      </c>
      <c r="K37" s="31" t="str">
        <f t="shared" si="1"/>
        <v>Tốt</v>
      </c>
    </row>
    <row r="38" spans="1:11" ht="18.75" customHeight="1" x14ac:dyDescent="0.25">
      <c r="A38" s="16">
        <v>26</v>
      </c>
      <c r="B38" s="23" t="s">
        <v>4307</v>
      </c>
      <c r="C38" s="7" t="s">
        <v>4308</v>
      </c>
      <c r="D38" s="24">
        <v>38846</v>
      </c>
      <c r="E38" s="12">
        <v>85</v>
      </c>
      <c r="F38" s="12">
        <v>80</v>
      </c>
      <c r="G38" s="12">
        <v>80</v>
      </c>
      <c r="H38" s="12">
        <v>80</v>
      </c>
      <c r="I38" s="31" t="str">
        <f t="shared" si="0"/>
        <v>Tốt</v>
      </c>
      <c r="J38" s="12">
        <v>80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4309</v>
      </c>
      <c r="C39" s="7" t="s">
        <v>4310</v>
      </c>
      <c r="D39" s="24">
        <v>38911</v>
      </c>
      <c r="E39" s="12">
        <v>69</v>
      </c>
      <c r="F39" s="12">
        <v>79</v>
      </c>
      <c r="G39" s="12">
        <v>79</v>
      </c>
      <c r="H39" s="12">
        <v>79</v>
      </c>
      <c r="I39" s="31" t="str">
        <f t="shared" si="0"/>
        <v>Khá</v>
      </c>
      <c r="J39" s="12">
        <v>79</v>
      </c>
      <c r="K39" s="31" t="str">
        <f t="shared" si="1"/>
        <v>Khá</v>
      </c>
    </row>
    <row r="40" spans="1:11" ht="18.75" customHeight="1" x14ac:dyDescent="0.25">
      <c r="A40" s="16">
        <v>28</v>
      </c>
      <c r="B40" s="23" t="s">
        <v>4311</v>
      </c>
      <c r="C40" s="7" t="s">
        <v>776</v>
      </c>
      <c r="D40" s="24">
        <v>39002</v>
      </c>
      <c r="E40" s="12">
        <v>80</v>
      </c>
      <c r="F40" s="12">
        <v>80</v>
      </c>
      <c r="G40" s="12">
        <v>80</v>
      </c>
      <c r="H40" s="12">
        <v>80</v>
      </c>
      <c r="I40" s="31" t="str">
        <f t="shared" si="0"/>
        <v>Tốt</v>
      </c>
      <c r="J40" s="12">
        <v>80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4312</v>
      </c>
      <c r="C41" s="7" t="s">
        <v>4313</v>
      </c>
      <c r="D41" s="24">
        <v>38941</v>
      </c>
      <c r="E41" s="12">
        <v>85</v>
      </c>
      <c r="F41" s="12">
        <v>85</v>
      </c>
      <c r="G41" s="12">
        <v>85</v>
      </c>
      <c r="H41" s="12">
        <v>85</v>
      </c>
      <c r="I41" s="31" t="str">
        <f t="shared" si="0"/>
        <v>Tốt</v>
      </c>
      <c r="J41" s="12">
        <v>85</v>
      </c>
      <c r="K41" s="31" t="str">
        <f t="shared" si="1"/>
        <v>Tốt</v>
      </c>
    </row>
    <row r="42" spans="1:11" ht="18.75" customHeight="1" x14ac:dyDescent="0.25">
      <c r="A42" s="16">
        <v>30</v>
      </c>
      <c r="B42" s="23" t="s">
        <v>4314</v>
      </c>
      <c r="C42" s="7" t="s">
        <v>4315</v>
      </c>
      <c r="D42" s="24">
        <v>38795</v>
      </c>
      <c r="E42" s="12">
        <v>90</v>
      </c>
      <c r="F42" s="12">
        <v>90</v>
      </c>
      <c r="G42" s="12">
        <v>90</v>
      </c>
      <c r="H42" s="12">
        <v>90</v>
      </c>
      <c r="I42" s="31" t="str">
        <f t="shared" si="0"/>
        <v>Xuất sắc</v>
      </c>
      <c r="J42" s="12">
        <v>90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4316</v>
      </c>
      <c r="C43" s="7" t="s">
        <v>4317</v>
      </c>
      <c r="D43" s="24">
        <v>38917</v>
      </c>
      <c r="E43" s="12">
        <v>80</v>
      </c>
      <c r="F43" s="12">
        <v>80</v>
      </c>
      <c r="G43" s="12">
        <v>80</v>
      </c>
      <c r="H43" s="12">
        <v>80</v>
      </c>
      <c r="I43" s="31" t="str">
        <f t="shared" si="0"/>
        <v>Tốt</v>
      </c>
      <c r="J43" s="12">
        <v>80</v>
      </c>
      <c r="K43" s="31" t="str">
        <f t="shared" si="1"/>
        <v>Tốt</v>
      </c>
    </row>
    <row r="44" spans="1:11" ht="18.75" customHeight="1" x14ac:dyDescent="0.25">
      <c r="A44" s="16">
        <v>32</v>
      </c>
      <c r="B44" s="23" t="s">
        <v>4318</v>
      </c>
      <c r="C44" s="7" t="s">
        <v>4319</v>
      </c>
      <c r="D44" s="24">
        <v>38939</v>
      </c>
      <c r="E44" s="12">
        <v>70</v>
      </c>
      <c r="F44" s="12">
        <v>80</v>
      </c>
      <c r="G44" s="12">
        <v>80</v>
      </c>
      <c r="H44" s="12">
        <v>80</v>
      </c>
      <c r="I44" s="31" t="str">
        <f t="shared" si="0"/>
        <v>Tốt</v>
      </c>
      <c r="J44" s="12">
        <v>80</v>
      </c>
      <c r="K44" s="31" t="str">
        <f t="shared" si="1"/>
        <v>Tốt</v>
      </c>
    </row>
    <row r="45" spans="1:11" ht="18.75" customHeight="1" x14ac:dyDescent="0.25">
      <c r="A45" s="16">
        <v>33</v>
      </c>
      <c r="B45" s="23" t="s">
        <v>4320</v>
      </c>
      <c r="C45" s="7" t="s">
        <v>4321</v>
      </c>
      <c r="D45" s="24">
        <v>38870</v>
      </c>
      <c r="E45" s="12">
        <v>80</v>
      </c>
      <c r="F45" s="12">
        <v>80</v>
      </c>
      <c r="G45" s="12">
        <v>80</v>
      </c>
      <c r="H45" s="12">
        <v>80</v>
      </c>
      <c r="I45" s="31" t="str">
        <f t="shared" si="0"/>
        <v>Tốt</v>
      </c>
      <c r="J45" s="12">
        <v>80</v>
      </c>
      <c r="K45" s="31" t="str">
        <f t="shared" si="1"/>
        <v>Tốt</v>
      </c>
    </row>
    <row r="46" spans="1:11" ht="18.75" customHeight="1" x14ac:dyDescent="0.25">
      <c r="A46" s="16">
        <v>34</v>
      </c>
      <c r="B46" s="23" t="s">
        <v>4322</v>
      </c>
      <c r="C46" s="7" t="s">
        <v>4323</v>
      </c>
      <c r="D46" s="24">
        <v>38961</v>
      </c>
      <c r="E46" s="12">
        <v>80</v>
      </c>
      <c r="F46" s="12">
        <v>80</v>
      </c>
      <c r="G46" s="12">
        <v>80</v>
      </c>
      <c r="H46" s="12">
        <v>80</v>
      </c>
      <c r="I46" s="31" t="str">
        <f t="shared" si="0"/>
        <v>Tốt</v>
      </c>
      <c r="J46" s="12">
        <v>80</v>
      </c>
      <c r="K46" s="31" t="str">
        <f t="shared" si="1"/>
        <v>Tốt</v>
      </c>
    </row>
    <row r="47" spans="1:11" ht="18.75" customHeight="1" x14ac:dyDescent="0.25">
      <c r="A47" s="16">
        <v>35</v>
      </c>
      <c r="B47" s="23" t="s">
        <v>4324</v>
      </c>
      <c r="C47" s="7" t="s">
        <v>4325</v>
      </c>
      <c r="D47" s="24">
        <v>38942</v>
      </c>
      <c r="E47" s="12">
        <v>92</v>
      </c>
      <c r="F47" s="12">
        <v>90</v>
      </c>
      <c r="G47" s="12">
        <v>90</v>
      </c>
      <c r="H47" s="12">
        <v>90</v>
      </c>
      <c r="I47" s="31" t="str">
        <f t="shared" si="0"/>
        <v>Xuất sắc</v>
      </c>
      <c r="J47" s="12">
        <v>90</v>
      </c>
      <c r="K47" s="31" t="str">
        <f t="shared" si="1"/>
        <v>Xuất sắc</v>
      </c>
    </row>
    <row r="48" spans="1:11" ht="18.75" customHeight="1" x14ac:dyDescent="0.25">
      <c r="A48" s="16">
        <v>36</v>
      </c>
      <c r="B48" s="23" t="s">
        <v>4326</v>
      </c>
      <c r="C48" s="7" t="s">
        <v>4327</v>
      </c>
      <c r="D48" s="24">
        <v>38957</v>
      </c>
      <c r="E48" s="12">
        <v>80</v>
      </c>
      <c r="F48" s="12">
        <v>80</v>
      </c>
      <c r="G48" s="12">
        <v>80</v>
      </c>
      <c r="H48" s="12">
        <v>80</v>
      </c>
      <c r="I48" s="31" t="str">
        <f t="shared" si="0"/>
        <v>Tốt</v>
      </c>
      <c r="J48" s="12">
        <v>80</v>
      </c>
      <c r="K48" s="31" t="str">
        <f t="shared" si="1"/>
        <v>Tốt</v>
      </c>
    </row>
    <row r="49" spans="1:11" ht="18.75" customHeight="1" x14ac:dyDescent="0.25">
      <c r="A49" s="16">
        <v>37</v>
      </c>
      <c r="B49" s="23" t="s">
        <v>4328</v>
      </c>
      <c r="C49" s="7" t="s">
        <v>4329</v>
      </c>
      <c r="D49" s="24">
        <v>38919</v>
      </c>
      <c r="E49" s="12">
        <v>84</v>
      </c>
      <c r="F49" s="12">
        <v>82</v>
      </c>
      <c r="G49" s="12">
        <v>82</v>
      </c>
      <c r="H49" s="12">
        <v>82</v>
      </c>
      <c r="I49" s="31" t="str">
        <f t="shared" si="0"/>
        <v>Tốt</v>
      </c>
      <c r="J49" s="12">
        <v>82</v>
      </c>
      <c r="K49" s="31" t="str">
        <f t="shared" si="1"/>
        <v>Tốt</v>
      </c>
    </row>
    <row r="50" spans="1:11" ht="18.75" customHeight="1" x14ac:dyDescent="0.25">
      <c r="A50" s="16">
        <v>38</v>
      </c>
      <c r="B50" s="23" t="s">
        <v>4330</v>
      </c>
      <c r="C50" s="7" t="s">
        <v>4331</v>
      </c>
      <c r="D50" s="24">
        <v>38946</v>
      </c>
      <c r="E50" s="12">
        <v>80</v>
      </c>
      <c r="F50" s="12">
        <v>80</v>
      </c>
      <c r="G50" s="12">
        <v>80</v>
      </c>
      <c r="H50" s="12">
        <v>80</v>
      </c>
      <c r="I50" s="31" t="str">
        <f t="shared" si="0"/>
        <v>Tốt</v>
      </c>
      <c r="J50" s="12">
        <v>80</v>
      </c>
      <c r="K50" s="31" t="str">
        <f t="shared" si="1"/>
        <v>Tốt</v>
      </c>
    </row>
    <row r="51" spans="1:11" ht="18.75" customHeight="1" x14ac:dyDescent="0.25">
      <c r="A51" s="16">
        <v>39</v>
      </c>
      <c r="B51" s="23" t="s">
        <v>4332</v>
      </c>
      <c r="C51" s="7" t="s">
        <v>4333</v>
      </c>
      <c r="D51" s="24">
        <v>39012</v>
      </c>
      <c r="E51" s="12">
        <v>82</v>
      </c>
      <c r="F51" s="12">
        <v>82</v>
      </c>
      <c r="G51" s="12">
        <v>82</v>
      </c>
      <c r="H51" s="12">
        <v>82</v>
      </c>
      <c r="I51" s="31" t="str">
        <f t="shared" si="0"/>
        <v>Tốt</v>
      </c>
      <c r="J51" s="12">
        <v>82</v>
      </c>
      <c r="K51" s="31" t="str">
        <f t="shared" si="1"/>
        <v>Tốt</v>
      </c>
    </row>
    <row r="53" spans="1:11" ht="18.75" customHeight="1" x14ac:dyDescent="0.2">
      <c r="A53" s="52" t="s">
        <v>4120</v>
      </c>
      <c r="B53" s="52"/>
      <c r="C53" s="52"/>
    </row>
  </sheetData>
  <mergeCells count="16"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1">
    <cfRule type="duplicateValues" dxfId="11" priority="1"/>
    <cfRule type="duplicateValues" dxfId="10" priority="2"/>
    <cfRule type="duplicateValues" dxfId="9" priority="3"/>
    <cfRule type="duplicateValues" dxfId="8" priority="4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855C-9335-419E-BB09-BF3C904442EB}">
  <sheetPr codeName="Sheet43"/>
  <dimension ref="A1:K54"/>
  <sheetViews>
    <sheetView topLeftCell="A5" workbookViewId="0">
      <selection activeCell="A54" sqref="A54:XFD5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4334</v>
      </c>
      <c r="C13" s="7" t="s">
        <v>4335</v>
      </c>
      <c r="D13" s="24">
        <v>39024</v>
      </c>
      <c r="E13" s="12">
        <v>90</v>
      </c>
      <c r="F13" s="12">
        <v>90</v>
      </c>
      <c r="G13" s="12">
        <v>90</v>
      </c>
      <c r="H13" s="12">
        <v>90</v>
      </c>
      <c r="I13" s="31" t="str">
        <f t="shared" ref="I13:I52" si="0">IF(H13&gt;=90,"Xuất sắc",IF(H13&gt;=80,"Tốt", IF(H13&gt;=65,"Khá",IF(H13&gt;=50,"Trung bình", IF(H13&gt;=35, "Yếu", "Kém")))))</f>
        <v>Xuất sắc</v>
      </c>
      <c r="J13" s="12">
        <v>90</v>
      </c>
      <c r="K13" s="31" t="str">
        <f t="shared" ref="K13:K52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4336</v>
      </c>
      <c r="C14" s="7" t="s">
        <v>4337</v>
      </c>
      <c r="D14" s="24">
        <v>38966</v>
      </c>
      <c r="E14" s="12">
        <v>88</v>
      </c>
      <c r="F14" s="12">
        <v>88</v>
      </c>
      <c r="G14" s="12">
        <v>88</v>
      </c>
      <c r="H14" s="12">
        <v>88</v>
      </c>
      <c r="I14" s="31" t="str">
        <f t="shared" si="0"/>
        <v>Tốt</v>
      </c>
      <c r="J14" s="12">
        <v>88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4338</v>
      </c>
      <c r="C15" s="7" t="s">
        <v>2258</v>
      </c>
      <c r="D15" s="24">
        <v>39059</v>
      </c>
      <c r="E15" s="12">
        <v>80</v>
      </c>
      <c r="F15" s="12">
        <v>80</v>
      </c>
      <c r="G15" s="12">
        <v>80</v>
      </c>
      <c r="H15" s="12">
        <v>80</v>
      </c>
      <c r="I15" s="31" t="str">
        <f t="shared" si="0"/>
        <v>Tốt</v>
      </c>
      <c r="J15" s="12">
        <v>80</v>
      </c>
      <c r="K15" s="31" t="str">
        <f t="shared" si="1"/>
        <v>Tốt</v>
      </c>
    </row>
    <row r="16" spans="1:11" ht="18.75" customHeight="1" x14ac:dyDescent="0.25">
      <c r="A16" s="16">
        <v>4</v>
      </c>
      <c r="B16" s="23" t="s">
        <v>4339</v>
      </c>
      <c r="C16" s="7" t="s">
        <v>4340</v>
      </c>
      <c r="D16" s="24">
        <v>38808</v>
      </c>
      <c r="E16" s="12">
        <v>80</v>
      </c>
      <c r="F16" s="12">
        <v>80</v>
      </c>
      <c r="G16" s="12">
        <v>80</v>
      </c>
      <c r="H16" s="12">
        <v>80</v>
      </c>
      <c r="I16" s="31" t="str">
        <f t="shared" si="0"/>
        <v>Tốt</v>
      </c>
      <c r="J16" s="12">
        <v>80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4341</v>
      </c>
      <c r="C17" s="7" t="s">
        <v>4342</v>
      </c>
      <c r="D17" s="24">
        <v>38987</v>
      </c>
      <c r="E17" s="12">
        <v>80</v>
      </c>
      <c r="F17" s="12">
        <v>80</v>
      </c>
      <c r="G17" s="12">
        <v>80</v>
      </c>
      <c r="H17" s="12">
        <v>80</v>
      </c>
      <c r="I17" s="31" t="str">
        <f t="shared" si="0"/>
        <v>Tốt</v>
      </c>
      <c r="J17" s="12">
        <v>80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4343</v>
      </c>
      <c r="C18" s="7" t="s">
        <v>4344</v>
      </c>
      <c r="D18" s="24">
        <v>38861</v>
      </c>
      <c r="E18" s="12">
        <v>80</v>
      </c>
      <c r="F18" s="12">
        <v>80</v>
      </c>
      <c r="G18" s="12">
        <v>80</v>
      </c>
      <c r="H18" s="12">
        <v>80</v>
      </c>
      <c r="I18" s="31" t="str">
        <f t="shared" si="0"/>
        <v>Tốt</v>
      </c>
      <c r="J18" s="12">
        <v>80</v>
      </c>
      <c r="K18" s="31" t="str">
        <f t="shared" si="1"/>
        <v>Tốt</v>
      </c>
    </row>
    <row r="19" spans="1:11" ht="18.75" customHeight="1" x14ac:dyDescent="0.25">
      <c r="A19" s="16">
        <v>7</v>
      </c>
      <c r="B19" s="23" t="s">
        <v>4345</v>
      </c>
      <c r="C19" s="7" t="s">
        <v>4346</v>
      </c>
      <c r="D19" s="24">
        <v>38795</v>
      </c>
      <c r="E19" s="12">
        <v>80</v>
      </c>
      <c r="F19" s="12">
        <v>80</v>
      </c>
      <c r="G19" s="12">
        <v>80</v>
      </c>
      <c r="H19" s="12">
        <v>80</v>
      </c>
      <c r="I19" s="31" t="str">
        <f t="shared" si="0"/>
        <v>Tốt</v>
      </c>
      <c r="J19" s="12">
        <v>80</v>
      </c>
      <c r="K19" s="31" t="str">
        <f t="shared" si="1"/>
        <v>Tốt</v>
      </c>
    </row>
    <row r="20" spans="1:11" ht="18.75" customHeight="1" x14ac:dyDescent="0.25">
      <c r="A20" s="16">
        <v>8</v>
      </c>
      <c r="B20" s="23" t="s">
        <v>4347</v>
      </c>
      <c r="C20" s="7" t="s">
        <v>3042</v>
      </c>
      <c r="D20" s="24">
        <v>38923</v>
      </c>
      <c r="E20" s="12">
        <v>80</v>
      </c>
      <c r="F20" s="12">
        <v>90</v>
      </c>
      <c r="G20" s="12">
        <v>90</v>
      </c>
      <c r="H20" s="12">
        <v>90</v>
      </c>
      <c r="I20" s="31" t="str">
        <f t="shared" si="0"/>
        <v>Xuất sắc</v>
      </c>
      <c r="J20" s="12">
        <v>90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4348</v>
      </c>
      <c r="C21" s="7" t="s">
        <v>4349</v>
      </c>
      <c r="D21" s="24">
        <v>38980</v>
      </c>
      <c r="E21" s="12">
        <v>80</v>
      </c>
      <c r="F21" s="12">
        <v>80</v>
      </c>
      <c r="G21" s="12">
        <v>80</v>
      </c>
      <c r="H21" s="12">
        <v>80</v>
      </c>
      <c r="I21" s="31" t="str">
        <f t="shared" si="0"/>
        <v>Tốt</v>
      </c>
      <c r="J21" s="12">
        <v>80</v>
      </c>
      <c r="K21" s="31" t="str">
        <f t="shared" si="1"/>
        <v>Tốt</v>
      </c>
    </row>
    <row r="22" spans="1:11" ht="18.75" customHeight="1" x14ac:dyDescent="0.25">
      <c r="A22" s="16">
        <v>10</v>
      </c>
      <c r="B22" s="23" t="s">
        <v>4350</v>
      </c>
      <c r="C22" s="7" t="s">
        <v>4351</v>
      </c>
      <c r="D22" s="24">
        <v>38996</v>
      </c>
      <c r="E22" s="12">
        <v>80</v>
      </c>
      <c r="F22" s="12">
        <v>80</v>
      </c>
      <c r="G22" s="12">
        <v>80</v>
      </c>
      <c r="H22" s="12">
        <v>80</v>
      </c>
      <c r="I22" s="31" t="str">
        <f t="shared" si="0"/>
        <v>Tốt</v>
      </c>
      <c r="J22" s="12">
        <v>80</v>
      </c>
      <c r="K22" s="31" t="str">
        <f t="shared" si="1"/>
        <v>Tốt</v>
      </c>
    </row>
    <row r="23" spans="1:11" ht="18.75" customHeight="1" x14ac:dyDescent="0.25">
      <c r="A23" s="16">
        <v>11</v>
      </c>
      <c r="B23" s="23" t="s">
        <v>4352</v>
      </c>
      <c r="C23" s="7" t="s">
        <v>4353</v>
      </c>
      <c r="D23" s="24">
        <v>38783</v>
      </c>
      <c r="E23" s="12">
        <v>80</v>
      </c>
      <c r="F23" s="12">
        <v>80</v>
      </c>
      <c r="G23" s="12">
        <v>80</v>
      </c>
      <c r="H23" s="12">
        <v>80</v>
      </c>
      <c r="I23" s="31" t="str">
        <f t="shared" si="0"/>
        <v>Tốt</v>
      </c>
      <c r="J23" s="12">
        <v>80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4354</v>
      </c>
      <c r="C24" s="7" t="s">
        <v>4355</v>
      </c>
      <c r="D24" s="24">
        <v>39059</v>
      </c>
      <c r="E24" s="12">
        <v>80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4356</v>
      </c>
      <c r="C25" s="7" t="s">
        <v>4357</v>
      </c>
      <c r="D25" s="24">
        <v>38445</v>
      </c>
      <c r="E25" s="12">
        <v>80</v>
      </c>
      <c r="F25" s="12">
        <v>77</v>
      </c>
      <c r="G25" s="12">
        <v>77</v>
      </c>
      <c r="H25" s="12">
        <v>77</v>
      </c>
      <c r="I25" s="31" t="str">
        <f t="shared" si="0"/>
        <v>Khá</v>
      </c>
      <c r="J25" s="12">
        <v>77</v>
      </c>
      <c r="K25" s="31" t="str">
        <f t="shared" si="1"/>
        <v>Khá</v>
      </c>
    </row>
    <row r="26" spans="1:11" ht="18.75" customHeight="1" x14ac:dyDescent="0.25">
      <c r="A26" s="16">
        <v>14</v>
      </c>
      <c r="B26" s="23" t="s">
        <v>4358</v>
      </c>
      <c r="C26" s="7" t="s">
        <v>4359</v>
      </c>
      <c r="D26" s="24">
        <v>38724</v>
      </c>
      <c r="E26" s="12">
        <v>80</v>
      </c>
      <c r="F26" s="12">
        <v>80</v>
      </c>
      <c r="G26" s="12">
        <v>80</v>
      </c>
      <c r="H26" s="12">
        <v>80</v>
      </c>
      <c r="I26" s="31" t="str">
        <f t="shared" si="0"/>
        <v>Tốt</v>
      </c>
      <c r="J26" s="12">
        <v>80</v>
      </c>
      <c r="K26" s="31" t="str">
        <f t="shared" si="1"/>
        <v>Tốt</v>
      </c>
    </row>
    <row r="27" spans="1:11" ht="18.75" customHeight="1" x14ac:dyDescent="0.25">
      <c r="A27" s="16">
        <v>15</v>
      </c>
      <c r="B27" s="23" t="s">
        <v>4360</v>
      </c>
      <c r="C27" s="7" t="s">
        <v>4361</v>
      </c>
      <c r="D27" s="24">
        <v>38797</v>
      </c>
      <c r="E27" s="12">
        <v>80</v>
      </c>
      <c r="F27" s="12">
        <v>80</v>
      </c>
      <c r="G27" s="12">
        <v>80</v>
      </c>
      <c r="H27" s="12">
        <v>80</v>
      </c>
      <c r="I27" s="31" t="str">
        <f t="shared" si="0"/>
        <v>Tốt</v>
      </c>
      <c r="J27" s="12">
        <v>80</v>
      </c>
      <c r="K27" s="31" t="str">
        <f t="shared" si="1"/>
        <v>Tốt</v>
      </c>
    </row>
    <row r="28" spans="1:11" ht="18.75" customHeight="1" x14ac:dyDescent="0.25">
      <c r="A28" s="16">
        <v>16</v>
      </c>
      <c r="B28" s="23" t="s">
        <v>4362</v>
      </c>
      <c r="C28" s="7" t="s">
        <v>4363</v>
      </c>
      <c r="D28" s="24">
        <v>39055</v>
      </c>
      <c r="E28" s="12">
        <v>85</v>
      </c>
      <c r="F28" s="12">
        <v>85</v>
      </c>
      <c r="G28" s="12">
        <v>85</v>
      </c>
      <c r="H28" s="12">
        <v>85</v>
      </c>
      <c r="I28" s="31" t="str">
        <f t="shared" si="0"/>
        <v>Tốt</v>
      </c>
      <c r="J28" s="12">
        <v>85</v>
      </c>
      <c r="K28" s="31" t="str">
        <f t="shared" si="1"/>
        <v>Tốt</v>
      </c>
    </row>
    <row r="29" spans="1:11" ht="18.75" customHeight="1" x14ac:dyDescent="0.25">
      <c r="A29" s="16">
        <v>17</v>
      </c>
      <c r="B29" s="23" t="s">
        <v>4364</v>
      </c>
      <c r="C29" s="7" t="s">
        <v>4365</v>
      </c>
      <c r="D29" s="24">
        <v>38952</v>
      </c>
      <c r="E29" s="12">
        <v>90</v>
      </c>
      <c r="F29" s="12">
        <v>90</v>
      </c>
      <c r="G29" s="12">
        <v>90</v>
      </c>
      <c r="H29" s="12">
        <v>90</v>
      </c>
      <c r="I29" s="31" t="str">
        <f t="shared" si="0"/>
        <v>Xuất sắc</v>
      </c>
      <c r="J29" s="12">
        <v>90</v>
      </c>
      <c r="K29" s="31" t="str">
        <f t="shared" si="1"/>
        <v>Xuất sắc</v>
      </c>
    </row>
    <row r="30" spans="1:11" ht="18.75" customHeight="1" x14ac:dyDescent="0.25">
      <c r="A30" s="16">
        <v>18</v>
      </c>
      <c r="B30" s="23" t="s">
        <v>4366</v>
      </c>
      <c r="C30" s="7" t="s">
        <v>4367</v>
      </c>
      <c r="D30" s="24">
        <v>39077</v>
      </c>
      <c r="E30" s="12">
        <v>70</v>
      </c>
      <c r="F30" s="12">
        <v>70</v>
      </c>
      <c r="G30" s="12">
        <v>70</v>
      </c>
      <c r="H30" s="12">
        <v>70</v>
      </c>
      <c r="I30" s="31" t="str">
        <f t="shared" si="0"/>
        <v>Khá</v>
      </c>
      <c r="J30" s="12">
        <v>70</v>
      </c>
      <c r="K30" s="31" t="str">
        <f t="shared" si="1"/>
        <v>Khá</v>
      </c>
    </row>
    <row r="31" spans="1:11" ht="18.75" customHeight="1" x14ac:dyDescent="0.25">
      <c r="A31" s="16">
        <v>19</v>
      </c>
      <c r="B31" s="23" t="s">
        <v>4368</v>
      </c>
      <c r="C31" s="7" t="s">
        <v>2557</v>
      </c>
      <c r="D31" s="24">
        <v>38793</v>
      </c>
      <c r="E31" s="12">
        <v>82</v>
      </c>
      <c r="F31" s="12">
        <v>82</v>
      </c>
      <c r="G31" s="12">
        <v>82</v>
      </c>
      <c r="H31" s="12">
        <v>82</v>
      </c>
      <c r="I31" s="31" t="str">
        <f t="shared" si="0"/>
        <v>Tốt</v>
      </c>
      <c r="J31" s="12">
        <v>82</v>
      </c>
      <c r="K31" s="31" t="str">
        <f t="shared" si="1"/>
        <v>Tốt</v>
      </c>
    </row>
    <row r="32" spans="1:11" ht="18.75" customHeight="1" x14ac:dyDescent="0.25">
      <c r="A32" s="16">
        <v>20</v>
      </c>
      <c r="B32" s="23" t="s">
        <v>4369</v>
      </c>
      <c r="C32" s="7" t="s">
        <v>4370</v>
      </c>
      <c r="D32" s="24">
        <v>38756</v>
      </c>
      <c r="E32" s="12">
        <v>80</v>
      </c>
      <c r="F32" s="12">
        <v>80</v>
      </c>
      <c r="G32" s="12">
        <v>80</v>
      </c>
      <c r="H32" s="12">
        <v>80</v>
      </c>
      <c r="I32" s="31" t="str">
        <f t="shared" si="0"/>
        <v>Tốt</v>
      </c>
      <c r="J32" s="12">
        <v>80</v>
      </c>
      <c r="K32" s="31" t="str">
        <f t="shared" si="1"/>
        <v>Tốt</v>
      </c>
    </row>
    <row r="33" spans="1:11" ht="18.75" customHeight="1" x14ac:dyDescent="0.25">
      <c r="A33" s="16">
        <v>21</v>
      </c>
      <c r="B33" s="23" t="s">
        <v>4371</v>
      </c>
      <c r="C33" s="7" t="s">
        <v>2955</v>
      </c>
      <c r="D33" s="24">
        <v>38722</v>
      </c>
      <c r="E33" s="12">
        <v>89</v>
      </c>
      <c r="F33" s="12">
        <v>89</v>
      </c>
      <c r="G33" s="12">
        <v>89</v>
      </c>
      <c r="H33" s="12">
        <v>89</v>
      </c>
      <c r="I33" s="31" t="str">
        <f t="shared" si="0"/>
        <v>Tốt</v>
      </c>
      <c r="J33" s="12">
        <v>89</v>
      </c>
      <c r="K33" s="31" t="str">
        <f t="shared" si="1"/>
        <v>Tốt</v>
      </c>
    </row>
    <row r="34" spans="1:11" ht="18.75" customHeight="1" x14ac:dyDescent="0.25">
      <c r="A34" s="16">
        <v>22</v>
      </c>
      <c r="B34" s="23" t="s">
        <v>4372</v>
      </c>
      <c r="C34" s="7" t="s">
        <v>4373</v>
      </c>
      <c r="D34" s="24">
        <v>39041</v>
      </c>
      <c r="E34" s="12">
        <v>90</v>
      </c>
      <c r="F34" s="12">
        <v>90</v>
      </c>
      <c r="G34" s="12">
        <v>90</v>
      </c>
      <c r="H34" s="12">
        <v>90</v>
      </c>
      <c r="I34" s="31" t="str">
        <f t="shared" si="0"/>
        <v>Xuất sắc</v>
      </c>
      <c r="J34" s="12">
        <v>90</v>
      </c>
      <c r="K34" s="31" t="str">
        <f t="shared" si="1"/>
        <v>Xuất sắc</v>
      </c>
    </row>
    <row r="35" spans="1:11" ht="18.75" customHeight="1" x14ac:dyDescent="0.25">
      <c r="A35" s="16">
        <v>23</v>
      </c>
      <c r="B35" s="23" t="s">
        <v>4374</v>
      </c>
      <c r="C35" s="7" t="s">
        <v>4375</v>
      </c>
      <c r="D35" s="24">
        <v>38978</v>
      </c>
      <c r="E35" s="12">
        <v>82</v>
      </c>
      <c r="F35" s="12">
        <v>82</v>
      </c>
      <c r="G35" s="12">
        <v>82</v>
      </c>
      <c r="H35" s="12">
        <v>82</v>
      </c>
      <c r="I35" s="31" t="str">
        <f t="shared" si="0"/>
        <v>Tốt</v>
      </c>
      <c r="J35" s="12">
        <v>82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4376</v>
      </c>
      <c r="C36" s="7" t="s">
        <v>4377</v>
      </c>
      <c r="D36" s="24">
        <v>39043</v>
      </c>
      <c r="E36" s="12">
        <v>90</v>
      </c>
      <c r="F36" s="12">
        <v>90</v>
      </c>
      <c r="G36" s="12">
        <v>90</v>
      </c>
      <c r="H36" s="12">
        <v>90</v>
      </c>
      <c r="I36" s="31" t="str">
        <f t="shared" si="0"/>
        <v>Xuất sắc</v>
      </c>
      <c r="J36" s="12">
        <v>90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4378</v>
      </c>
      <c r="C37" s="7" t="s">
        <v>2841</v>
      </c>
      <c r="D37" s="24">
        <v>39045</v>
      </c>
      <c r="E37" s="12">
        <v>70</v>
      </c>
      <c r="F37" s="12">
        <v>67</v>
      </c>
      <c r="G37" s="12">
        <v>67</v>
      </c>
      <c r="H37" s="12">
        <v>67</v>
      </c>
      <c r="I37" s="31" t="str">
        <f t="shared" si="0"/>
        <v>Khá</v>
      </c>
      <c r="J37" s="12">
        <v>67</v>
      </c>
      <c r="K37" s="31" t="str">
        <f t="shared" si="1"/>
        <v>Khá</v>
      </c>
    </row>
    <row r="38" spans="1:11" ht="18.75" customHeight="1" x14ac:dyDescent="0.25">
      <c r="A38" s="16">
        <v>26</v>
      </c>
      <c r="B38" s="23" t="s">
        <v>4379</v>
      </c>
      <c r="C38" s="7" t="s">
        <v>4380</v>
      </c>
      <c r="D38" s="24">
        <v>38907</v>
      </c>
      <c r="E38" s="12">
        <v>94</v>
      </c>
      <c r="F38" s="12">
        <v>94</v>
      </c>
      <c r="G38" s="12">
        <v>94</v>
      </c>
      <c r="H38" s="12">
        <v>94</v>
      </c>
      <c r="I38" s="31" t="str">
        <f t="shared" si="0"/>
        <v>Xuất sắc</v>
      </c>
      <c r="J38" s="12">
        <v>94</v>
      </c>
      <c r="K38" s="31" t="str">
        <f t="shared" si="1"/>
        <v>Xuất sắc</v>
      </c>
    </row>
    <row r="39" spans="1:11" ht="18.75" customHeight="1" x14ac:dyDescent="0.25">
      <c r="A39" s="16">
        <v>27</v>
      </c>
      <c r="B39" s="23" t="s">
        <v>4381</v>
      </c>
      <c r="C39" s="7" t="s">
        <v>4382</v>
      </c>
      <c r="D39" s="24">
        <v>38867</v>
      </c>
      <c r="E39" s="12">
        <v>70</v>
      </c>
      <c r="F39" s="12">
        <v>70</v>
      </c>
      <c r="G39" s="12">
        <v>70</v>
      </c>
      <c r="H39" s="12">
        <v>70</v>
      </c>
      <c r="I39" s="31" t="str">
        <f t="shared" si="0"/>
        <v>Khá</v>
      </c>
      <c r="J39" s="12">
        <v>70</v>
      </c>
      <c r="K39" s="31" t="str">
        <f t="shared" si="1"/>
        <v>Khá</v>
      </c>
    </row>
    <row r="40" spans="1:11" ht="18.75" customHeight="1" x14ac:dyDescent="0.25">
      <c r="A40" s="16">
        <v>28</v>
      </c>
      <c r="B40" s="23" t="s">
        <v>4383</v>
      </c>
      <c r="C40" s="7" t="s">
        <v>4384</v>
      </c>
      <c r="D40" s="24">
        <v>39080</v>
      </c>
      <c r="E40" s="12">
        <v>80</v>
      </c>
      <c r="F40" s="12">
        <v>80</v>
      </c>
      <c r="G40" s="12">
        <v>80</v>
      </c>
      <c r="H40" s="12">
        <v>80</v>
      </c>
      <c r="I40" s="31" t="str">
        <f t="shared" si="0"/>
        <v>Tốt</v>
      </c>
      <c r="J40" s="12">
        <v>80</v>
      </c>
      <c r="K40" s="31" t="str">
        <f t="shared" si="1"/>
        <v>Tốt</v>
      </c>
    </row>
    <row r="41" spans="1:11" ht="18.75" customHeight="1" x14ac:dyDescent="0.25">
      <c r="A41" s="16">
        <v>29</v>
      </c>
      <c r="B41" s="23" t="s">
        <v>4385</v>
      </c>
      <c r="C41" s="7" t="s">
        <v>4386</v>
      </c>
      <c r="D41" s="24">
        <v>38727</v>
      </c>
      <c r="E41" s="12">
        <v>70</v>
      </c>
      <c r="F41" s="12">
        <v>70</v>
      </c>
      <c r="G41" s="12">
        <v>70</v>
      </c>
      <c r="H41" s="12">
        <v>70</v>
      </c>
      <c r="I41" s="31" t="str">
        <f t="shared" si="0"/>
        <v>Khá</v>
      </c>
      <c r="J41" s="12">
        <v>70</v>
      </c>
      <c r="K41" s="31" t="str">
        <f t="shared" si="1"/>
        <v>Khá</v>
      </c>
    </row>
    <row r="42" spans="1:11" ht="18.75" customHeight="1" x14ac:dyDescent="0.25">
      <c r="A42" s="16">
        <v>30</v>
      </c>
      <c r="B42" s="23" t="s">
        <v>4387</v>
      </c>
      <c r="C42" s="7" t="s">
        <v>4388</v>
      </c>
      <c r="D42" s="24">
        <v>38964</v>
      </c>
      <c r="E42" s="12">
        <v>87</v>
      </c>
      <c r="F42" s="12">
        <v>87</v>
      </c>
      <c r="G42" s="12">
        <v>87</v>
      </c>
      <c r="H42" s="12">
        <v>87</v>
      </c>
      <c r="I42" s="31" t="str">
        <f t="shared" si="0"/>
        <v>Tốt</v>
      </c>
      <c r="J42" s="12">
        <v>87</v>
      </c>
      <c r="K42" s="31" t="str">
        <f t="shared" si="1"/>
        <v>Tốt</v>
      </c>
    </row>
    <row r="43" spans="1:11" ht="18.75" customHeight="1" x14ac:dyDescent="0.25">
      <c r="A43" s="16">
        <v>31</v>
      </c>
      <c r="B43" s="23" t="s">
        <v>4389</v>
      </c>
      <c r="C43" s="7" t="s">
        <v>4390</v>
      </c>
      <c r="D43" s="24">
        <v>38796</v>
      </c>
      <c r="E43" s="12">
        <v>88</v>
      </c>
      <c r="F43" s="12">
        <v>88</v>
      </c>
      <c r="G43" s="12">
        <v>88</v>
      </c>
      <c r="H43" s="12">
        <v>88</v>
      </c>
      <c r="I43" s="31" t="str">
        <f t="shared" si="0"/>
        <v>Tốt</v>
      </c>
      <c r="J43" s="12">
        <v>88</v>
      </c>
      <c r="K43" s="31" t="str">
        <f t="shared" si="1"/>
        <v>Tốt</v>
      </c>
    </row>
    <row r="44" spans="1:11" ht="18.75" customHeight="1" x14ac:dyDescent="0.25">
      <c r="A44" s="16">
        <v>32</v>
      </c>
      <c r="B44" s="23" t="s">
        <v>4391</v>
      </c>
      <c r="C44" s="7" t="s">
        <v>4392</v>
      </c>
      <c r="D44" s="24">
        <v>38783</v>
      </c>
      <c r="E44" s="12">
        <v>80</v>
      </c>
      <c r="F44" s="12">
        <v>77</v>
      </c>
      <c r="G44" s="12">
        <v>77</v>
      </c>
      <c r="H44" s="12">
        <v>77</v>
      </c>
      <c r="I44" s="31" t="str">
        <f t="shared" si="0"/>
        <v>Khá</v>
      </c>
      <c r="J44" s="12">
        <v>77</v>
      </c>
      <c r="K44" s="31" t="str">
        <f t="shared" si="1"/>
        <v>Khá</v>
      </c>
    </row>
    <row r="45" spans="1:11" ht="18.75" customHeight="1" x14ac:dyDescent="0.25">
      <c r="A45" s="16">
        <v>33</v>
      </c>
      <c r="B45" s="23" t="s">
        <v>4393</v>
      </c>
      <c r="C45" s="7" t="s">
        <v>4394</v>
      </c>
      <c r="D45" s="24">
        <v>38812</v>
      </c>
      <c r="E45" s="12">
        <v>92</v>
      </c>
      <c r="F45" s="12">
        <v>92</v>
      </c>
      <c r="G45" s="12">
        <v>92</v>
      </c>
      <c r="H45" s="12">
        <v>92</v>
      </c>
      <c r="I45" s="31" t="str">
        <f t="shared" si="0"/>
        <v>Xuất sắc</v>
      </c>
      <c r="J45" s="12">
        <v>92</v>
      </c>
      <c r="K45" s="31" t="str">
        <f t="shared" si="1"/>
        <v>Xuất sắc</v>
      </c>
    </row>
    <row r="46" spans="1:11" ht="18.75" customHeight="1" x14ac:dyDescent="0.25">
      <c r="A46" s="16">
        <v>34</v>
      </c>
      <c r="B46" s="23" t="s">
        <v>4395</v>
      </c>
      <c r="C46" s="7" t="s">
        <v>4396</v>
      </c>
      <c r="D46" s="24">
        <v>39028</v>
      </c>
      <c r="E46" s="12">
        <v>72</v>
      </c>
      <c r="F46" s="12">
        <v>69</v>
      </c>
      <c r="G46" s="12">
        <v>69</v>
      </c>
      <c r="H46" s="12">
        <v>69</v>
      </c>
      <c r="I46" s="31" t="str">
        <f t="shared" si="0"/>
        <v>Khá</v>
      </c>
      <c r="J46" s="12">
        <v>69</v>
      </c>
      <c r="K46" s="31" t="str">
        <f t="shared" si="1"/>
        <v>Khá</v>
      </c>
    </row>
    <row r="47" spans="1:11" ht="18.75" customHeight="1" x14ac:dyDescent="0.25">
      <c r="A47" s="16">
        <v>35</v>
      </c>
      <c r="B47" s="23" t="s">
        <v>4397</v>
      </c>
      <c r="C47" s="7" t="s">
        <v>4398</v>
      </c>
      <c r="D47" s="24">
        <v>38986</v>
      </c>
      <c r="E47" s="12">
        <v>85</v>
      </c>
      <c r="F47" s="12">
        <v>85</v>
      </c>
      <c r="G47" s="12">
        <v>85</v>
      </c>
      <c r="H47" s="12">
        <v>85</v>
      </c>
      <c r="I47" s="31" t="str">
        <f t="shared" si="0"/>
        <v>Tốt</v>
      </c>
      <c r="J47" s="12">
        <v>85</v>
      </c>
      <c r="K47" s="31" t="str">
        <f t="shared" si="1"/>
        <v>Tốt</v>
      </c>
    </row>
    <row r="48" spans="1:11" ht="18.75" customHeight="1" x14ac:dyDescent="0.25">
      <c r="A48" s="16">
        <v>36</v>
      </c>
      <c r="B48" s="23" t="s">
        <v>4399</v>
      </c>
      <c r="C48" s="7" t="s">
        <v>4400</v>
      </c>
      <c r="D48" s="24">
        <v>38739</v>
      </c>
      <c r="E48" s="12">
        <v>90</v>
      </c>
      <c r="F48" s="12">
        <v>90</v>
      </c>
      <c r="G48" s="12">
        <v>90</v>
      </c>
      <c r="H48" s="12">
        <v>90</v>
      </c>
      <c r="I48" s="31" t="str">
        <f t="shared" si="0"/>
        <v>Xuất sắc</v>
      </c>
      <c r="J48" s="12">
        <v>90</v>
      </c>
      <c r="K48" s="31" t="str">
        <f t="shared" si="1"/>
        <v>Xuất sắc</v>
      </c>
    </row>
    <row r="49" spans="1:11" ht="18.75" customHeight="1" x14ac:dyDescent="0.25">
      <c r="A49" s="16">
        <v>37</v>
      </c>
      <c r="B49" s="23" t="s">
        <v>4401</v>
      </c>
      <c r="C49" s="7" t="s">
        <v>4402</v>
      </c>
      <c r="D49" s="24">
        <v>39080</v>
      </c>
      <c r="E49" s="12">
        <v>70</v>
      </c>
      <c r="F49" s="12">
        <v>70</v>
      </c>
      <c r="G49" s="12">
        <v>70</v>
      </c>
      <c r="H49" s="12">
        <v>70</v>
      </c>
      <c r="I49" s="31" t="str">
        <f t="shared" si="0"/>
        <v>Khá</v>
      </c>
      <c r="J49" s="12">
        <v>70</v>
      </c>
      <c r="K49" s="31" t="str">
        <f t="shared" si="1"/>
        <v>Khá</v>
      </c>
    </row>
    <row r="50" spans="1:11" ht="18.75" customHeight="1" x14ac:dyDescent="0.25">
      <c r="A50" s="16">
        <v>38</v>
      </c>
      <c r="B50" s="23" t="s">
        <v>4403</v>
      </c>
      <c r="C50" s="7" t="s">
        <v>4404</v>
      </c>
      <c r="D50" s="24">
        <v>39003</v>
      </c>
      <c r="E50" s="12">
        <v>90</v>
      </c>
      <c r="F50" s="12">
        <v>90</v>
      </c>
      <c r="G50" s="12">
        <v>90</v>
      </c>
      <c r="H50" s="12">
        <v>90</v>
      </c>
      <c r="I50" s="31" t="str">
        <f t="shared" si="0"/>
        <v>Xuất sắc</v>
      </c>
      <c r="J50" s="12">
        <v>90</v>
      </c>
      <c r="K50" s="31" t="str">
        <f t="shared" si="1"/>
        <v>Xuất sắc</v>
      </c>
    </row>
    <row r="51" spans="1:11" ht="18.75" customHeight="1" x14ac:dyDescent="0.25">
      <c r="A51" s="16">
        <v>39</v>
      </c>
      <c r="B51" s="23" t="s">
        <v>4405</v>
      </c>
      <c r="C51" s="7" t="s">
        <v>4406</v>
      </c>
      <c r="D51" s="24">
        <v>39064</v>
      </c>
      <c r="E51" s="12">
        <v>85</v>
      </c>
      <c r="F51" s="12">
        <v>85</v>
      </c>
      <c r="G51" s="12">
        <v>85</v>
      </c>
      <c r="H51" s="12">
        <v>85</v>
      </c>
      <c r="I51" s="31" t="str">
        <f t="shared" si="0"/>
        <v>Tốt</v>
      </c>
      <c r="J51" s="12">
        <v>85</v>
      </c>
      <c r="K51" s="31" t="str">
        <f t="shared" si="1"/>
        <v>Tốt</v>
      </c>
    </row>
    <row r="52" spans="1:11" ht="18.75" customHeight="1" x14ac:dyDescent="0.25">
      <c r="A52" s="16">
        <v>40</v>
      </c>
      <c r="B52" s="23" t="s">
        <v>4407</v>
      </c>
      <c r="C52" s="7" t="s">
        <v>428</v>
      </c>
      <c r="D52" s="24">
        <v>39006</v>
      </c>
      <c r="E52" s="12">
        <v>90</v>
      </c>
      <c r="F52" s="12">
        <v>90</v>
      </c>
      <c r="G52" s="12">
        <v>90</v>
      </c>
      <c r="H52" s="12">
        <v>90</v>
      </c>
      <c r="I52" s="31" t="str">
        <f t="shared" si="0"/>
        <v>Xuất sắc</v>
      </c>
      <c r="J52" s="12">
        <v>90</v>
      </c>
      <c r="K52" s="31" t="str">
        <f t="shared" si="1"/>
        <v>Xuất sắc</v>
      </c>
    </row>
    <row r="54" spans="1:11" ht="18.75" customHeight="1" x14ac:dyDescent="0.2">
      <c r="A54" s="52" t="s">
        <v>3752</v>
      </c>
      <c r="B54" s="52"/>
      <c r="C54" s="52"/>
    </row>
  </sheetData>
  <mergeCells count="16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52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2F02-9E19-4812-B2EE-B3E1A77F316C}">
  <sheetPr codeName="Sheet44"/>
  <dimension ref="A1:K49"/>
  <sheetViews>
    <sheetView topLeftCell="A5" workbookViewId="0">
      <selection activeCell="N20" sqref="N2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78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61" t="s">
        <v>5</v>
      </c>
      <c r="B10" s="62" t="s">
        <v>6</v>
      </c>
      <c r="C10" s="62" t="s">
        <v>7</v>
      </c>
      <c r="D10" s="62" t="s">
        <v>8</v>
      </c>
      <c r="E10" s="2" t="s">
        <v>9</v>
      </c>
      <c r="F10" s="2" t="s">
        <v>9</v>
      </c>
      <c r="G10" s="2" t="s">
        <v>9</v>
      </c>
      <c r="H10" s="62" t="s">
        <v>13</v>
      </c>
      <c r="I10" s="62"/>
      <c r="J10" s="62" t="s">
        <v>13</v>
      </c>
      <c r="K10" s="62"/>
    </row>
    <row r="11" spans="1:11" ht="33.75" customHeight="1" x14ac:dyDescent="0.2">
      <c r="A11" s="61"/>
      <c r="B11" s="62"/>
      <c r="C11" s="62"/>
      <c r="D11" s="62"/>
      <c r="E11" s="3" t="s">
        <v>10</v>
      </c>
      <c r="F11" s="3" t="s">
        <v>11</v>
      </c>
      <c r="G11" s="3" t="s">
        <v>12</v>
      </c>
      <c r="H11" s="62" t="s">
        <v>14</v>
      </c>
      <c r="I11" s="62"/>
      <c r="J11" s="62" t="s">
        <v>30</v>
      </c>
      <c r="K11" s="62"/>
    </row>
    <row r="12" spans="1:11" ht="18.75" customHeight="1" x14ac:dyDescent="0.2">
      <c r="A12" s="61"/>
      <c r="B12" s="62"/>
      <c r="C12" s="62"/>
      <c r="D12" s="62"/>
      <c r="E12" s="6"/>
      <c r="F12" s="6"/>
      <c r="G12" s="6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8.75" customHeight="1" x14ac:dyDescent="0.25">
      <c r="A13" s="16">
        <v>1</v>
      </c>
      <c r="B13" s="23" t="s">
        <v>4408</v>
      </c>
      <c r="C13" s="7" t="s">
        <v>4409</v>
      </c>
      <c r="D13" s="24">
        <v>38745</v>
      </c>
      <c r="E13" s="12">
        <v>80</v>
      </c>
      <c r="F13" s="12">
        <v>80</v>
      </c>
      <c r="G13" s="12">
        <v>80</v>
      </c>
      <c r="H13" s="12">
        <v>80</v>
      </c>
      <c r="I13" s="31" t="str">
        <f t="shared" ref="I13:I47" si="0">IF(H13&gt;=90,"Xuất sắc",IF(H13&gt;=80,"Tốt", IF(H13&gt;=65,"Khá",IF(H13&gt;=50,"Trung bình", IF(H13&gt;=35, "Yếu", "Kém")))))</f>
        <v>Tốt</v>
      </c>
      <c r="J13" s="12">
        <v>80</v>
      </c>
      <c r="K13" s="31" t="str">
        <f t="shared" ref="K13:K47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4410</v>
      </c>
      <c r="C14" s="7" t="s">
        <v>4411</v>
      </c>
      <c r="D14" s="24">
        <v>38976</v>
      </c>
      <c r="E14" s="12">
        <v>80</v>
      </c>
      <c r="F14" s="12">
        <v>80</v>
      </c>
      <c r="G14" s="12">
        <v>80</v>
      </c>
      <c r="H14" s="12">
        <v>80</v>
      </c>
      <c r="I14" s="31" t="str">
        <f t="shared" si="0"/>
        <v>Tốt</v>
      </c>
      <c r="J14" s="12">
        <v>80</v>
      </c>
      <c r="K14" s="31" t="str">
        <f t="shared" si="1"/>
        <v>Tốt</v>
      </c>
    </row>
    <row r="15" spans="1:11" ht="18.75" customHeight="1" x14ac:dyDescent="0.25">
      <c r="A15" s="16">
        <v>3</v>
      </c>
      <c r="B15" s="23" t="s">
        <v>4412</v>
      </c>
      <c r="C15" s="7" t="s">
        <v>4413</v>
      </c>
      <c r="D15" s="24">
        <v>38831</v>
      </c>
      <c r="E15" s="12">
        <v>80</v>
      </c>
      <c r="F15" s="12">
        <v>80</v>
      </c>
      <c r="G15" s="12">
        <v>80</v>
      </c>
      <c r="H15" s="12">
        <v>80</v>
      </c>
      <c r="I15" s="31" t="str">
        <f t="shared" si="0"/>
        <v>Tốt</v>
      </c>
      <c r="J15" s="12">
        <v>80</v>
      </c>
      <c r="K15" s="31" t="str">
        <f t="shared" si="1"/>
        <v>Tốt</v>
      </c>
    </row>
    <row r="16" spans="1:11" ht="18.75" customHeight="1" x14ac:dyDescent="0.25">
      <c r="A16" s="16">
        <v>4</v>
      </c>
      <c r="B16" s="23" t="s">
        <v>4414</v>
      </c>
      <c r="C16" s="7" t="s">
        <v>4415</v>
      </c>
      <c r="D16" s="24">
        <v>38954</v>
      </c>
      <c r="E16" s="12">
        <v>82</v>
      </c>
      <c r="F16" s="12">
        <v>82</v>
      </c>
      <c r="G16" s="12">
        <v>82</v>
      </c>
      <c r="H16" s="12">
        <v>82</v>
      </c>
      <c r="I16" s="31" t="str">
        <f t="shared" si="0"/>
        <v>Tốt</v>
      </c>
      <c r="J16" s="12">
        <v>82</v>
      </c>
      <c r="K16" s="31" t="str">
        <f t="shared" si="1"/>
        <v>Tốt</v>
      </c>
    </row>
    <row r="17" spans="1:11" ht="18.75" customHeight="1" x14ac:dyDescent="0.25">
      <c r="A17" s="16">
        <v>5</v>
      </c>
      <c r="B17" s="23" t="s">
        <v>4416</v>
      </c>
      <c r="C17" s="7" t="s">
        <v>4417</v>
      </c>
      <c r="D17" s="24">
        <v>38798</v>
      </c>
      <c r="E17" s="12">
        <v>82</v>
      </c>
      <c r="F17" s="12">
        <v>82</v>
      </c>
      <c r="G17" s="12">
        <v>82</v>
      </c>
      <c r="H17" s="12">
        <v>82</v>
      </c>
      <c r="I17" s="31" t="str">
        <f t="shared" si="0"/>
        <v>Tốt</v>
      </c>
      <c r="J17" s="12">
        <v>82</v>
      </c>
      <c r="K17" s="31" t="str">
        <f t="shared" si="1"/>
        <v>Tốt</v>
      </c>
    </row>
    <row r="18" spans="1:11" ht="18.75" customHeight="1" x14ac:dyDescent="0.25">
      <c r="A18" s="16">
        <v>6</v>
      </c>
      <c r="B18" s="23" t="s">
        <v>4418</v>
      </c>
      <c r="C18" s="7" t="s">
        <v>4419</v>
      </c>
      <c r="D18" s="24">
        <v>38880</v>
      </c>
      <c r="E18" s="12">
        <v>92</v>
      </c>
      <c r="F18" s="12">
        <v>92</v>
      </c>
      <c r="G18" s="12">
        <v>92</v>
      </c>
      <c r="H18" s="12">
        <v>92</v>
      </c>
      <c r="I18" s="31" t="str">
        <f t="shared" si="0"/>
        <v>Xuất sắc</v>
      </c>
      <c r="J18" s="12">
        <v>92</v>
      </c>
      <c r="K18" s="31" t="str">
        <f t="shared" si="1"/>
        <v>Xuất sắc</v>
      </c>
    </row>
    <row r="19" spans="1:11" ht="18.75" customHeight="1" x14ac:dyDescent="0.25">
      <c r="A19" s="16">
        <v>7</v>
      </c>
      <c r="B19" s="23" t="s">
        <v>4420</v>
      </c>
      <c r="C19" s="7" t="s">
        <v>4421</v>
      </c>
      <c r="D19" s="24">
        <v>38878</v>
      </c>
      <c r="E19" s="12">
        <v>94</v>
      </c>
      <c r="F19" s="12">
        <v>94</v>
      </c>
      <c r="G19" s="12">
        <v>94</v>
      </c>
      <c r="H19" s="12">
        <v>94</v>
      </c>
      <c r="I19" s="31" t="str">
        <f t="shared" si="0"/>
        <v>Xuất sắc</v>
      </c>
      <c r="J19" s="12">
        <v>94</v>
      </c>
      <c r="K19" s="31" t="str">
        <f t="shared" si="1"/>
        <v>Xuất sắc</v>
      </c>
    </row>
    <row r="20" spans="1:11" ht="18.75" customHeight="1" x14ac:dyDescent="0.25">
      <c r="A20" s="16">
        <v>8</v>
      </c>
      <c r="B20" s="23" t="s">
        <v>4422</v>
      </c>
      <c r="C20" s="7" t="s">
        <v>4423</v>
      </c>
      <c r="D20" s="24">
        <v>38956</v>
      </c>
      <c r="E20" s="12">
        <v>98</v>
      </c>
      <c r="F20" s="12">
        <v>98</v>
      </c>
      <c r="G20" s="12">
        <v>98</v>
      </c>
      <c r="H20" s="12">
        <v>98</v>
      </c>
      <c r="I20" s="31" t="str">
        <f t="shared" si="0"/>
        <v>Xuất sắc</v>
      </c>
      <c r="J20" s="12">
        <v>98</v>
      </c>
      <c r="K20" s="31" t="str">
        <f t="shared" si="1"/>
        <v>Xuất sắc</v>
      </c>
    </row>
    <row r="21" spans="1:11" ht="18.75" customHeight="1" x14ac:dyDescent="0.25">
      <c r="A21" s="16">
        <v>9</v>
      </c>
      <c r="B21" s="23" t="s">
        <v>4424</v>
      </c>
      <c r="C21" s="7" t="s">
        <v>4425</v>
      </c>
      <c r="D21" s="24">
        <v>39049</v>
      </c>
      <c r="E21" s="12">
        <v>90</v>
      </c>
      <c r="F21" s="12">
        <v>90</v>
      </c>
      <c r="G21" s="12">
        <v>90</v>
      </c>
      <c r="H21" s="12">
        <v>90</v>
      </c>
      <c r="I21" s="31" t="str">
        <f t="shared" si="0"/>
        <v>Xuất sắc</v>
      </c>
      <c r="J21" s="12">
        <v>90</v>
      </c>
      <c r="K21" s="31" t="str">
        <f t="shared" si="1"/>
        <v>Xuất sắc</v>
      </c>
    </row>
    <row r="22" spans="1:11" ht="18.75" customHeight="1" x14ac:dyDescent="0.25">
      <c r="A22" s="16">
        <v>10</v>
      </c>
      <c r="B22" s="23" t="s">
        <v>4426</v>
      </c>
      <c r="C22" s="7" t="s">
        <v>4427</v>
      </c>
      <c r="D22" s="24">
        <v>39071</v>
      </c>
      <c r="E22" s="12">
        <v>80</v>
      </c>
      <c r="F22" s="12">
        <v>80</v>
      </c>
      <c r="G22" s="12">
        <v>80</v>
      </c>
      <c r="H22" s="12">
        <v>80</v>
      </c>
      <c r="I22" s="31" t="str">
        <f t="shared" si="0"/>
        <v>Tốt</v>
      </c>
      <c r="J22" s="12">
        <v>80</v>
      </c>
      <c r="K22" s="31" t="str">
        <f t="shared" si="1"/>
        <v>Tốt</v>
      </c>
    </row>
    <row r="23" spans="1:11" ht="18.75" customHeight="1" x14ac:dyDescent="0.25">
      <c r="A23" s="16">
        <v>11</v>
      </c>
      <c r="B23" s="23" t="s">
        <v>4428</v>
      </c>
      <c r="C23" s="7" t="s">
        <v>4429</v>
      </c>
      <c r="D23" s="24">
        <v>38778</v>
      </c>
      <c r="E23" s="12">
        <v>80</v>
      </c>
      <c r="F23" s="12">
        <v>80</v>
      </c>
      <c r="G23" s="12">
        <v>80</v>
      </c>
      <c r="H23" s="12">
        <v>80</v>
      </c>
      <c r="I23" s="31" t="str">
        <f t="shared" si="0"/>
        <v>Tốt</v>
      </c>
      <c r="J23" s="12">
        <v>80</v>
      </c>
      <c r="K23" s="31" t="str">
        <f t="shared" si="1"/>
        <v>Tốt</v>
      </c>
    </row>
    <row r="24" spans="1:11" ht="18.75" customHeight="1" x14ac:dyDescent="0.25">
      <c r="A24" s="16">
        <v>12</v>
      </c>
      <c r="B24" s="23" t="s">
        <v>4430</v>
      </c>
      <c r="C24" s="7" t="s">
        <v>4431</v>
      </c>
      <c r="D24" s="24">
        <v>38502</v>
      </c>
      <c r="E24" s="12">
        <v>92</v>
      </c>
      <c r="F24" s="12">
        <v>92</v>
      </c>
      <c r="G24" s="12">
        <v>92</v>
      </c>
      <c r="H24" s="12">
        <v>92</v>
      </c>
      <c r="I24" s="31" t="str">
        <f t="shared" si="0"/>
        <v>Xuất sắc</v>
      </c>
      <c r="J24" s="12">
        <v>92</v>
      </c>
      <c r="K24" s="31" t="str">
        <f t="shared" si="1"/>
        <v>Xuất sắc</v>
      </c>
    </row>
    <row r="25" spans="1:11" ht="18.75" customHeight="1" x14ac:dyDescent="0.25">
      <c r="A25" s="16">
        <v>13</v>
      </c>
      <c r="B25" s="23" t="s">
        <v>4432</v>
      </c>
      <c r="C25" s="7" t="s">
        <v>4433</v>
      </c>
      <c r="D25" s="24">
        <v>38803</v>
      </c>
      <c r="E25" s="12">
        <v>80</v>
      </c>
      <c r="F25" s="12">
        <v>80</v>
      </c>
      <c r="G25" s="12">
        <v>80</v>
      </c>
      <c r="H25" s="12">
        <v>80</v>
      </c>
      <c r="I25" s="31" t="str">
        <f t="shared" si="0"/>
        <v>Tốt</v>
      </c>
      <c r="J25" s="12">
        <v>80</v>
      </c>
      <c r="K25" s="31" t="str">
        <f t="shared" si="1"/>
        <v>Tốt</v>
      </c>
    </row>
    <row r="26" spans="1:11" ht="18.75" customHeight="1" x14ac:dyDescent="0.25">
      <c r="A26" s="16">
        <v>14</v>
      </c>
      <c r="B26" s="23" t="s">
        <v>4434</v>
      </c>
      <c r="C26" s="7" t="s">
        <v>4435</v>
      </c>
      <c r="D26" s="24">
        <v>38933</v>
      </c>
      <c r="E26" s="12">
        <v>92</v>
      </c>
      <c r="F26" s="12">
        <v>92</v>
      </c>
      <c r="G26" s="12">
        <v>92</v>
      </c>
      <c r="H26" s="12">
        <v>92</v>
      </c>
      <c r="I26" s="31" t="str">
        <f t="shared" si="0"/>
        <v>Xuất sắc</v>
      </c>
      <c r="J26" s="12">
        <v>92</v>
      </c>
      <c r="K26" s="31" t="str">
        <f t="shared" si="1"/>
        <v>Xuất sắc</v>
      </c>
    </row>
    <row r="27" spans="1:11" ht="18.75" customHeight="1" x14ac:dyDescent="0.25">
      <c r="A27" s="16">
        <v>15</v>
      </c>
      <c r="B27" s="23" t="s">
        <v>4436</v>
      </c>
      <c r="C27" s="7" t="s">
        <v>235</v>
      </c>
      <c r="D27" s="24">
        <v>39035</v>
      </c>
      <c r="E27" s="12">
        <v>92</v>
      </c>
      <c r="F27" s="12">
        <v>92</v>
      </c>
      <c r="G27" s="12">
        <v>92</v>
      </c>
      <c r="H27" s="12">
        <v>92</v>
      </c>
      <c r="I27" s="31" t="str">
        <f t="shared" si="0"/>
        <v>Xuất sắc</v>
      </c>
      <c r="J27" s="12">
        <v>92</v>
      </c>
      <c r="K27" s="31" t="str">
        <f t="shared" si="1"/>
        <v>Xuất sắc</v>
      </c>
    </row>
    <row r="28" spans="1:11" ht="18.75" customHeight="1" x14ac:dyDescent="0.25">
      <c r="A28" s="16">
        <v>16</v>
      </c>
      <c r="B28" s="23" t="s">
        <v>4437</v>
      </c>
      <c r="C28" s="7" t="s">
        <v>4438</v>
      </c>
      <c r="D28" s="24">
        <v>38975</v>
      </c>
      <c r="E28" s="12">
        <v>90</v>
      </c>
      <c r="F28" s="12">
        <v>90</v>
      </c>
      <c r="G28" s="12">
        <v>90</v>
      </c>
      <c r="H28" s="12">
        <v>90</v>
      </c>
      <c r="I28" s="31" t="str">
        <f t="shared" si="0"/>
        <v>Xuất sắc</v>
      </c>
      <c r="J28" s="12">
        <v>90</v>
      </c>
      <c r="K28" s="31" t="str">
        <f t="shared" si="1"/>
        <v>Xuất sắc</v>
      </c>
    </row>
    <row r="29" spans="1:11" ht="18.75" customHeight="1" x14ac:dyDescent="0.25">
      <c r="A29" s="16">
        <v>17</v>
      </c>
      <c r="B29" s="23" t="s">
        <v>4439</v>
      </c>
      <c r="C29" s="7" t="s">
        <v>4440</v>
      </c>
      <c r="D29" s="24">
        <v>38772</v>
      </c>
      <c r="E29" s="12">
        <v>82</v>
      </c>
      <c r="F29" s="12">
        <v>82</v>
      </c>
      <c r="G29" s="12">
        <v>82</v>
      </c>
      <c r="H29" s="12">
        <v>82</v>
      </c>
      <c r="I29" s="31" t="str">
        <f t="shared" si="0"/>
        <v>Tốt</v>
      </c>
      <c r="J29" s="12">
        <v>82</v>
      </c>
      <c r="K29" s="31" t="str">
        <f t="shared" si="1"/>
        <v>Tốt</v>
      </c>
    </row>
    <row r="30" spans="1:11" ht="18.75" customHeight="1" x14ac:dyDescent="0.25">
      <c r="A30" s="16">
        <v>18</v>
      </c>
      <c r="B30" s="23" t="s">
        <v>4441</v>
      </c>
      <c r="C30" s="7" t="s">
        <v>4442</v>
      </c>
      <c r="D30" s="24">
        <v>39047</v>
      </c>
      <c r="E30" s="12">
        <v>92</v>
      </c>
      <c r="F30" s="12">
        <v>92</v>
      </c>
      <c r="G30" s="12">
        <v>92</v>
      </c>
      <c r="H30" s="12">
        <v>92</v>
      </c>
      <c r="I30" s="31" t="str">
        <f t="shared" si="0"/>
        <v>Xuất sắc</v>
      </c>
      <c r="J30" s="12">
        <v>92</v>
      </c>
      <c r="K30" s="31" t="str">
        <f t="shared" si="1"/>
        <v>Xuất sắc</v>
      </c>
    </row>
    <row r="31" spans="1:11" ht="18.75" customHeight="1" x14ac:dyDescent="0.25">
      <c r="A31" s="16">
        <v>19</v>
      </c>
      <c r="B31" s="23" t="s">
        <v>4443</v>
      </c>
      <c r="C31" s="7" t="s">
        <v>4444</v>
      </c>
      <c r="D31" s="24">
        <v>38936</v>
      </c>
      <c r="E31" s="12">
        <v>90</v>
      </c>
      <c r="F31" s="12">
        <v>90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31" t="str">
        <f t="shared" si="1"/>
        <v>Xuất sắc</v>
      </c>
    </row>
    <row r="32" spans="1:11" ht="18.75" customHeight="1" x14ac:dyDescent="0.25">
      <c r="A32" s="16">
        <v>20</v>
      </c>
      <c r="B32" s="23" t="s">
        <v>4445</v>
      </c>
      <c r="C32" s="7" t="s">
        <v>4446</v>
      </c>
      <c r="D32" s="24">
        <v>38874</v>
      </c>
      <c r="E32" s="12">
        <v>90</v>
      </c>
      <c r="F32" s="12">
        <v>90</v>
      </c>
      <c r="G32" s="12">
        <v>90</v>
      </c>
      <c r="H32" s="12">
        <v>90</v>
      </c>
      <c r="I32" s="31" t="str">
        <f t="shared" si="0"/>
        <v>Xuất sắc</v>
      </c>
      <c r="J32" s="12">
        <v>90</v>
      </c>
      <c r="K32" s="31" t="str">
        <f t="shared" si="1"/>
        <v>Xuất sắc</v>
      </c>
    </row>
    <row r="33" spans="1:11" ht="18.75" customHeight="1" x14ac:dyDescent="0.25">
      <c r="A33" s="16">
        <v>21</v>
      </c>
      <c r="B33" s="23" t="s">
        <v>4447</v>
      </c>
      <c r="C33" s="7" t="s">
        <v>4448</v>
      </c>
      <c r="D33" s="24">
        <v>38682</v>
      </c>
      <c r="E33" s="12">
        <v>80</v>
      </c>
      <c r="F33" s="12">
        <v>80</v>
      </c>
      <c r="G33" s="12">
        <v>80</v>
      </c>
      <c r="H33" s="12">
        <v>80</v>
      </c>
      <c r="I33" s="31" t="str">
        <f t="shared" si="0"/>
        <v>Tốt</v>
      </c>
      <c r="J33" s="12">
        <v>80</v>
      </c>
      <c r="K33" s="31" t="str">
        <f t="shared" si="1"/>
        <v>Tốt</v>
      </c>
    </row>
    <row r="34" spans="1:11" ht="18.75" customHeight="1" x14ac:dyDescent="0.25">
      <c r="A34" s="16">
        <v>22</v>
      </c>
      <c r="B34" s="23" t="s">
        <v>4449</v>
      </c>
      <c r="C34" s="7" t="s">
        <v>4450</v>
      </c>
      <c r="D34" s="24">
        <v>39027</v>
      </c>
      <c r="E34" s="12">
        <v>80</v>
      </c>
      <c r="F34" s="12">
        <v>80</v>
      </c>
      <c r="G34" s="12">
        <v>80</v>
      </c>
      <c r="H34" s="12">
        <v>80</v>
      </c>
      <c r="I34" s="31" t="str">
        <f t="shared" si="0"/>
        <v>Tốt</v>
      </c>
      <c r="J34" s="12">
        <v>80</v>
      </c>
      <c r="K34" s="31" t="str">
        <f t="shared" si="1"/>
        <v>Tốt</v>
      </c>
    </row>
    <row r="35" spans="1:11" ht="18.75" customHeight="1" x14ac:dyDescent="0.25">
      <c r="A35" s="16">
        <v>23</v>
      </c>
      <c r="B35" s="23" t="s">
        <v>4451</v>
      </c>
      <c r="C35" s="7" t="s">
        <v>213</v>
      </c>
      <c r="D35" s="24">
        <v>38814</v>
      </c>
      <c r="E35" s="12">
        <v>80</v>
      </c>
      <c r="F35" s="12">
        <v>80</v>
      </c>
      <c r="G35" s="12">
        <v>80</v>
      </c>
      <c r="H35" s="12">
        <v>80</v>
      </c>
      <c r="I35" s="31" t="str">
        <f t="shared" si="0"/>
        <v>Tốt</v>
      </c>
      <c r="J35" s="12">
        <v>80</v>
      </c>
      <c r="K35" s="31" t="str">
        <f t="shared" si="1"/>
        <v>Tốt</v>
      </c>
    </row>
    <row r="36" spans="1:11" ht="18.75" customHeight="1" x14ac:dyDescent="0.25">
      <c r="A36" s="16">
        <v>24</v>
      </c>
      <c r="B36" s="23" t="s">
        <v>4452</v>
      </c>
      <c r="C36" s="7" t="s">
        <v>4453</v>
      </c>
      <c r="D36" s="24">
        <v>38720</v>
      </c>
      <c r="E36" s="12">
        <v>92</v>
      </c>
      <c r="F36" s="12">
        <v>92</v>
      </c>
      <c r="G36" s="12">
        <v>92</v>
      </c>
      <c r="H36" s="12">
        <v>92</v>
      </c>
      <c r="I36" s="31" t="str">
        <f t="shared" si="0"/>
        <v>Xuất sắc</v>
      </c>
      <c r="J36" s="12">
        <v>92</v>
      </c>
      <c r="K36" s="31" t="str">
        <f t="shared" si="1"/>
        <v>Xuất sắc</v>
      </c>
    </row>
    <row r="37" spans="1:11" ht="18.75" customHeight="1" x14ac:dyDescent="0.25">
      <c r="A37" s="16">
        <v>25</v>
      </c>
      <c r="B37" s="23" t="s">
        <v>4454</v>
      </c>
      <c r="C37" s="7" t="s">
        <v>4455</v>
      </c>
      <c r="D37" s="24">
        <v>38766</v>
      </c>
      <c r="E37" s="12">
        <v>90</v>
      </c>
      <c r="F37" s="12">
        <v>90</v>
      </c>
      <c r="G37" s="12">
        <v>90</v>
      </c>
      <c r="H37" s="12">
        <v>90</v>
      </c>
      <c r="I37" s="31" t="str">
        <f t="shared" si="0"/>
        <v>Xuất sắc</v>
      </c>
      <c r="J37" s="12">
        <v>90</v>
      </c>
      <c r="K37" s="31" t="str">
        <f t="shared" si="1"/>
        <v>Xuất sắc</v>
      </c>
    </row>
    <row r="38" spans="1:11" ht="18.75" customHeight="1" x14ac:dyDescent="0.25">
      <c r="A38" s="16">
        <v>26</v>
      </c>
      <c r="B38" s="23" t="s">
        <v>4456</v>
      </c>
      <c r="C38" s="7" t="s">
        <v>4457</v>
      </c>
      <c r="D38" s="24">
        <v>39077</v>
      </c>
      <c r="E38" s="12">
        <v>80</v>
      </c>
      <c r="F38" s="12">
        <v>80</v>
      </c>
      <c r="G38" s="12">
        <v>80</v>
      </c>
      <c r="H38" s="12">
        <v>80</v>
      </c>
      <c r="I38" s="31" t="str">
        <f t="shared" si="0"/>
        <v>Tốt</v>
      </c>
      <c r="J38" s="12">
        <v>80</v>
      </c>
      <c r="K38" s="31" t="str">
        <f t="shared" si="1"/>
        <v>Tốt</v>
      </c>
    </row>
    <row r="39" spans="1:11" ht="18.75" customHeight="1" x14ac:dyDescent="0.25">
      <c r="A39" s="16">
        <v>27</v>
      </c>
      <c r="B39" s="23" t="s">
        <v>4458</v>
      </c>
      <c r="C39" s="7" t="s">
        <v>4459</v>
      </c>
      <c r="D39" s="24">
        <v>38919</v>
      </c>
      <c r="E39" s="12">
        <v>94</v>
      </c>
      <c r="F39" s="12">
        <v>94</v>
      </c>
      <c r="G39" s="12">
        <v>94</v>
      </c>
      <c r="H39" s="12">
        <v>94</v>
      </c>
      <c r="I39" s="31" t="str">
        <f t="shared" si="0"/>
        <v>Xuất sắc</v>
      </c>
      <c r="J39" s="12">
        <v>94</v>
      </c>
      <c r="K39" s="31" t="str">
        <f t="shared" si="1"/>
        <v>Xuất sắc</v>
      </c>
    </row>
    <row r="40" spans="1:11" ht="18.75" customHeight="1" x14ac:dyDescent="0.25">
      <c r="A40" s="16">
        <v>28</v>
      </c>
      <c r="B40" s="23" t="s">
        <v>4460</v>
      </c>
      <c r="C40" s="7" t="s">
        <v>1247</v>
      </c>
      <c r="D40" s="24">
        <v>38909</v>
      </c>
      <c r="E40" s="12">
        <v>90</v>
      </c>
      <c r="F40" s="12">
        <v>90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31" t="str">
        <f t="shared" si="1"/>
        <v>Xuất sắc</v>
      </c>
    </row>
    <row r="41" spans="1:11" ht="18.75" customHeight="1" x14ac:dyDescent="0.25">
      <c r="A41" s="16">
        <v>29</v>
      </c>
      <c r="B41" s="23" t="s">
        <v>4461</v>
      </c>
      <c r="C41" s="7" t="s">
        <v>4462</v>
      </c>
      <c r="D41" s="24">
        <v>38753</v>
      </c>
      <c r="E41" s="12">
        <v>67</v>
      </c>
      <c r="F41" s="12">
        <v>67</v>
      </c>
      <c r="G41" s="12">
        <v>67</v>
      </c>
      <c r="H41" s="12">
        <v>67</v>
      </c>
      <c r="I41" s="31" t="str">
        <f t="shared" si="0"/>
        <v>Khá</v>
      </c>
      <c r="J41" s="12">
        <v>67</v>
      </c>
      <c r="K41" s="31" t="str">
        <f t="shared" si="1"/>
        <v>Khá</v>
      </c>
    </row>
    <row r="42" spans="1:11" ht="18.75" customHeight="1" x14ac:dyDescent="0.25">
      <c r="A42" s="16">
        <v>30</v>
      </c>
      <c r="B42" s="23" t="s">
        <v>4463</v>
      </c>
      <c r="C42" s="7" t="s">
        <v>4464</v>
      </c>
      <c r="D42" s="24">
        <v>38658</v>
      </c>
      <c r="E42" s="12">
        <v>98</v>
      </c>
      <c r="F42" s="12">
        <v>98</v>
      </c>
      <c r="G42" s="12">
        <v>98</v>
      </c>
      <c r="H42" s="12">
        <v>98</v>
      </c>
      <c r="I42" s="31" t="str">
        <f t="shared" si="0"/>
        <v>Xuất sắc</v>
      </c>
      <c r="J42" s="12">
        <v>98</v>
      </c>
      <c r="K42" s="31" t="str">
        <f t="shared" si="1"/>
        <v>Xuất sắc</v>
      </c>
    </row>
    <row r="43" spans="1:11" ht="18.75" customHeight="1" x14ac:dyDescent="0.25">
      <c r="A43" s="16">
        <v>31</v>
      </c>
      <c r="B43" s="23" t="s">
        <v>4465</v>
      </c>
      <c r="C43" s="7" t="s">
        <v>4466</v>
      </c>
      <c r="D43" s="24">
        <v>38726</v>
      </c>
      <c r="E43" s="12">
        <v>80</v>
      </c>
      <c r="F43" s="12">
        <v>80</v>
      </c>
      <c r="G43" s="12">
        <v>80</v>
      </c>
      <c r="H43" s="12">
        <v>80</v>
      </c>
      <c r="I43" s="31" t="str">
        <f t="shared" si="0"/>
        <v>Tốt</v>
      </c>
      <c r="J43" s="12">
        <v>80</v>
      </c>
      <c r="K43" s="31" t="str">
        <f t="shared" si="1"/>
        <v>Tốt</v>
      </c>
    </row>
    <row r="44" spans="1:11" ht="18.75" customHeight="1" x14ac:dyDescent="0.25">
      <c r="A44" s="16">
        <v>32</v>
      </c>
      <c r="B44" s="23" t="s">
        <v>4467</v>
      </c>
      <c r="C44" s="7" t="s">
        <v>4468</v>
      </c>
      <c r="D44" s="24">
        <v>38903</v>
      </c>
      <c r="E44" s="12">
        <v>87</v>
      </c>
      <c r="F44" s="12">
        <v>77</v>
      </c>
      <c r="G44" s="12">
        <v>77</v>
      </c>
      <c r="H44" s="12">
        <v>77</v>
      </c>
      <c r="I44" s="31" t="str">
        <f t="shared" si="0"/>
        <v>Khá</v>
      </c>
      <c r="J44" s="12">
        <v>77</v>
      </c>
      <c r="K44" s="31" t="str">
        <f t="shared" si="1"/>
        <v>Khá</v>
      </c>
    </row>
    <row r="45" spans="1:11" ht="18.75" customHeight="1" x14ac:dyDescent="0.25">
      <c r="A45" s="16">
        <v>33</v>
      </c>
      <c r="B45" s="23" t="s">
        <v>4469</v>
      </c>
      <c r="C45" s="7" t="s">
        <v>4470</v>
      </c>
      <c r="D45" s="24">
        <v>38888</v>
      </c>
      <c r="E45" s="12">
        <v>77</v>
      </c>
      <c r="F45" s="12">
        <v>77</v>
      </c>
      <c r="G45" s="12">
        <v>77</v>
      </c>
      <c r="H45" s="12">
        <v>77</v>
      </c>
      <c r="I45" s="31" t="str">
        <f t="shared" si="0"/>
        <v>Khá</v>
      </c>
      <c r="J45" s="12">
        <v>77</v>
      </c>
      <c r="K45" s="31" t="str">
        <f t="shared" si="1"/>
        <v>Khá</v>
      </c>
    </row>
    <row r="46" spans="1:11" ht="18.75" customHeight="1" x14ac:dyDescent="0.25">
      <c r="A46" s="16">
        <v>34</v>
      </c>
      <c r="B46" s="23" t="s">
        <v>4471</v>
      </c>
      <c r="C46" s="7" t="s">
        <v>4472</v>
      </c>
      <c r="D46" s="24">
        <v>38849</v>
      </c>
      <c r="E46" s="12">
        <v>90</v>
      </c>
      <c r="F46" s="12">
        <v>90</v>
      </c>
      <c r="G46" s="12">
        <v>90</v>
      </c>
      <c r="H46" s="12">
        <v>90</v>
      </c>
      <c r="I46" s="31" t="str">
        <f t="shared" si="0"/>
        <v>Xuất sắc</v>
      </c>
      <c r="J46" s="12">
        <v>90</v>
      </c>
      <c r="K46" s="31" t="str">
        <f t="shared" si="1"/>
        <v>Xuất sắc</v>
      </c>
    </row>
    <row r="47" spans="1:11" ht="18.75" customHeight="1" x14ac:dyDescent="0.25">
      <c r="A47" s="16">
        <v>35</v>
      </c>
      <c r="B47" s="23" t="s">
        <v>4473</v>
      </c>
      <c r="C47" s="7" t="s">
        <v>4474</v>
      </c>
      <c r="D47" s="24">
        <v>38974</v>
      </c>
      <c r="E47" s="12">
        <v>80</v>
      </c>
      <c r="F47" s="12">
        <v>80</v>
      </c>
      <c r="G47" s="12">
        <v>80</v>
      </c>
      <c r="H47" s="12">
        <v>80</v>
      </c>
      <c r="I47" s="31" t="str">
        <f t="shared" si="0"/>
        <v>Tốt</v>
      </c>
      <c r="J47" s="12">
        <v>80</v>
      </c>
      <c r="K47" s="31" t="str">
        <f t="shared" si="1"/>
        <v>Tốt</v>
      </c>
    </row>
    <row r="49" spans="1:3" ht="18.75" customHeight="1" x14ac:dyDescent="0.2">
      <c r="A49" s="52" t="s">
        <v>4475</v>
      </c>
      <c r="B49" s="52"/>
      <c r="C49" s="52"/>
    </row>
  </sheetData>
  <mergeCells count="16">
    <mergeCell ref="A49:C4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4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4FA1-6199-4381-87F4-A637C5674BDA}">
  <sheetPr codeName="Sheet50"/>
  <dimension ref="A1:R54"/>
  <sheetViews>
    <sheetView workbookViewId="0">
      <selection activeCell="P1" sqref="P1:Q1048576"/>
    </sheetView>
  </sheetViews>
  <sheetFormatPr defaultColWidth="24.375" defaultRowHeight="14.25" x14ac:dyDescent="0.2"/>
  <cols>
    <col min="1" max="1" width="4.875" bestFit="1" customWidth="1"/>
    <col min="2" max="2" width="23.5" bestFit="1" customWidth="1"/>
    <col min="3" max="3" width="4.875" style="36" bestFit="1" customWidth="1"/>
    <col min="4" max="4" width="8.5" style="19" bestFit="1" customWidth="1"/>
    <col min="5" max="5" width="6.375" bestFit="1" customWidth="1"/>
    <col min="6" max="6" width="8.5" bestFit="1" customWidth="1"/>
    <col min="7" max="7" width="8.625" style="19" customWidth="1"/>
    <col min="8" max="8" width="8.5" style="19" bestFit="1" customWidth="1"/>
    <col min="9" max="9" width="7.125" style="19" customWidth="1"/>
    <col min="10" max="10" width="8.5" style="19" bestFit="1" customWidth="1"/>
    <col min="11" max="11" width="6.625" style="19" customWidth="1"/>
    <col min="12" max="12" width="8.5" style="19" bestFit="1" customWidth="1"/>
    <col min="13" max="13" width="6.875" style="19" customWidth="1"/>
    <col min="14" max="14" width="8.5" style="19" bestFit="1" customWidth="1"/>
    <col min="15" max="15" width="11.75" style="19" customWidth="1"/>
    <col min="16" max="16" width="4.875" hidden="1" customWidth="1"/>
    <col min="17" max="17" width="8.875" style="41" hidden="1" customWidth="1"/>
  </cols>
  <sheetData>
    <row r="1" spans="1:18" s="5" customFormat="1" ht="15" x14ac:dyDescent="0.25">
      <c r="A1" s="67" t="s">
        <v>0</v>
      </c>
      <c r="B1" s="67"/>
      <c r="C1" s="67"/>
      <c r="D1" s="67"/>
      <c r="E1" s="67"/>
      <c r="F1" s="67"/>
      <c r="G1" s="11"/>
      <c r="H1" s="11"/>
      <c r="I1" s="68" t="s">
        <v>2</v>
      </c>
      <c r="J1" s="68"/>
      <c r="K1" s="68"/>
      <c r="L1" s="68"/>
      <c r="M1" s="68"/>
      <c r="N1" s="68"/>
      <c r="O1" s="68"/>
      <c r="Q1" s="40"/>
    </row>
    <row r="2" spans="1:18" s="5" customFormat="1" ht="15" x14ac:dyDescent="0.25">
      <c r="A2" s="68" t="s">
        <v>1</v>
      </c>
      <c r="B2" s="68"/>
      <c r="C2" s="68"/>
      <c r="D2" s="68"/>
      <c r="E2" s="68"/>
      <c r="F2" s="68"/>
      <c r="G2" s="11"/>
      <c r="H2" s="11"/>
      <c r="I2" s="68" t="s">
        <v>3</v>
      </c>
      <c r="J2" s="68"/>
      <c r="K2" s="68"/>
      <c r="L2" s="68"/>
      <c r="M2" s="68"/>
      <c r="N2" s="68"/>
      <c r="O2" s="68"/>
      <c r="Q2" s="40"/>
    </row>
    <row r="3" spans="1:18" s="5" customFormat="1" ht="15" x14ac:dyDescent="0.25">
      <c r="C3" s="33"/>
      <c r="D3" s="11"/>
      <c r="G3" s="11"/>
      <c r="H3" s="11"/>
      <c r="I3" s="11"/>
      <c r="J3" s="11"/>
      <c r="K3" s="11"/>
      <c r="L3" s="11"/>
      <c r="M3" s="11"/>
      <c r="N3" s="11"/>
      <c r="O3" s="11"/>
      <c r="Q3" s="40"/>
    </row>
    <row r="4" spans="1:18" s="5" customFormat="1" ht="18.75" x14ac:dyDescent="0.3">
      <c r="B4" s="69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Q4" s="40"/>
    </row>
    <row r="7" spans="1:18" ht="15.75" x14ac:dyDescent="0.2">
      <c r="A7" s="53" t="s">
        <v>5</v>
      </c>
      <c r="B7" s="55" t="s">
        <v>24</v>
      </c>
      <c r="C7" s="71" t="s">
        <v>25</v>
      </c>
      <c r="D7" s="65" t="s">
        <v>26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66"/>
      <c r="R7" s="17"/>
    </row>
    <row r="8" spans="1:18" ht="15.75" x14ac:dyDescent="0.2">
      <c r="A8" s="54"/>
      <c r="B8" s="56"/>
      <c r="C8" s="72"/>
      <c r="D8" s="65" t="s">
        <v>19</v>
      </c>
      <c r="E8" s="66"/>
      <c r="F8" s="65" t="s">
        <v>18</v>
      </c>
      <c r="G8" s="66"/>
      <c r="H8" s="65" t="s">
        <v>17</v>
      </c>
      <c r="I8" s="66"/>
      <c r="J8" s="65" t="s">
        <v>20</v>
      </c>
      <c r="K8" s="66"/>
      <c r="L8" s="65" t="s">
        <v>22</v>
      </c>
      <c r="M8" s="66"/>
      <c r="N8" s="65" t="s">
        <v>16</v>
      </c>
      <c r="O8" s="66"/>
    </row>
    <row r="9" spans="1:18" ht="15.75" x14ac:dyDescent="0.2">
      <c r="A9" s="54"/>
      <c r="B9" s="70"/>
      <c r="C9" s="72"/>
      <c r="D9" s="4" t="s">
        <v>27</v>
      </c>
      <c r="E9" s="4" t="s">
        <v>28</v>
      </c>
      <c r="F9" s="4" t="s">
        <v>27</v>
      </c>
      <c r="G9" s="4" t="s">
        <v>28</v>
      </c>
      <c r="H9" s="4" t="s">
        <v>27</v>
      </c>
      <c r="I9" s="4" t="s">
        <v>28</v>
      </c>
      <c r="J9" s="4" t="s">
        <v>27</v>
      </c>
      <c r="K9" s="4" t="s">
        <v>28</v>
      </c>
      <c r="L9" s="4" t="s">
        <v>27</v>
      </c>
      <c r="M9" s="4" t="s">
        <v>28</v>
      </c>
      <c r="N9" s="4" t="s">
        <v>27</v>
      </c>
      <c r="O9" s="4" t="s">
        <v>28</v>
      </c>
    </row>
    <row r="10" spans="1:18" ht="16.5" x14ac:dyDescent="0.25">
      <c r="A10" s="47">
        <v>1</v>
      </c>
      <c r="B10" s="45" t="s">
        <v>79</v>
      </c>
      <c r="C10" s="44">
        <f>K66CN!A53</f>
        <v>41</v>
      </c>
      <c r="D10" s="42">
        <f>COUNTIF(K66CN!$K$13:$K$53,"xuất sắc")</f>
        <v>26</v>
      </c>
      <c r="E10" s="20">
        <f t="shared" ref="E10:E19" si="0">D10/C10</f>
        <v>0.63414634146341464</v>
      </c>
      <c r="F10" s="13">
        <f>COUNTIF(K66CN!$K$13:$K$53,"Tốt")</f>
        <v>10</v>
      </c>
      <c r="G10" s="20">
        <f t="shared" ref="G10:G19" si="1">F10/C10</f>
        <v>0.24390243902439024</v>
      </c>
      <c r="H10" s="13">
        <f>COUNTIF(K66CN!$K$13:$K$53,"Khá")</f>
        <v>3</v>
      </c>
      <c r="I10" s="20">
        <f t="shared" ref="I10:I19" si="2">H10/C10</f>
        <v>7.3170731707317069E-2</v>
      </c>
      <c r="J10" s="13">
        <f>COUNTIF(K66CN!$K$13:$K$53,"Trung bình")</f>
        <v>1</v>
      </c>
      <c r="K10" s="20">
        <f t="shared" ref="K10:K19" si="3">J10/C10</f>
        <v>2.4390243902439025E-2</v>
      </c>
      <c r="L10" s="13">
        <f>COUNTIF(K66CN!$K$13:$K$53,"Yếu")</f>
        <v>0</v>
      </c>
      <c r="M10" s="20">
        <f t="shared" ref="M10:M19" si="4">L10/C10</f>
        <v>0</v>
      </c>
      <c r="N10" s="13">
        <f>COUNTIF(K66CN!$K$13:$K$53,"kém")</f>
        <v>1</v>
      </c>
      <c r="O10" s="20">
        <f t="shared" ref="O10:O19" si="5">N10/C10</f>
        <v>2.4390243902439025E-2</v>
      </c>
      <c r="P10" s="8">
        <f t="shared" ref="P10:Q25" si="6">SUM(D10,F10,H10,J10,L10,N10)</f>
        <v>41</v>
      </c>
      <c r="Q10" s="9">
        <f t="shared" si="6"/>
        <v>1</v>
      </c>
    </row>
    <row r="11" spans="1:18" ht="16.5" x14ac:dyDescent="0.25">
      <c r="A11" s="47">
        <v>2</v>
      </c>
      <c r="B11" s="45" t="s">
        <v>80</v>
      </c>
      <c r="C11" s="44">
        <f>K66IS!A44</f>
        <v>32</v>
      </c>
      <c r="D11" s="42">
        <f>COUNTIF(K66IS!$K$13:$K$44,"Xuất sắc")</f>
        <v>15</v>
      </c>
      <c r="E11" s="20">
        <f t="shared" si="0"/>
        <v>0.46875</v>
      </c>
      <c r="F11" s="13">
        <f>COUNTIF(K66IS!$K$13:$K$44,"Tốt")</f>
        <v>10</v>
      </c>
      <c r="G11" s="20">
        <f t="shared" si="1"/>
        <v>0.3125</v>
      </c>
      <c r="H11" s="13">
        <f>COUNTIF(K66IS!$K$13:$K$44,"Khá")</f>
        <v>6</v>
      </c>
      <c r="I11" s="20">
        <f t="shared" si="2"/>
        <v>0.1875</v>
      </c>
      <c r="J11" s="13">
        <f>COUNTIF(K66IS!$K$13:$K$44,"Trung bình")</f>
        <v>0</v>
      </c>
      <c r="K11" s="20">
        <f t="shared" si="3"/>
        <v>0</v>
      </c>
      <c r="L11" s="13">
        <f>COUNTIF(K66IS!$K$13:$K$44,"Yếu")</f>
        <v>0</v>
      </c>
      <c r="M11" s="20">
        <f t="shared" si="4"/>
        <v>0</v>
      </c>
      <c r="N11" s="13">
        <f>COUNTIF(K66IS!$K$13:$K$44,"Kém")</f>
        <v>1</v>
      </c>
      <c r="O11" s="20">
        <f t="shared" si="5"/>
        <v>3.125E-2</v>
      </c>
      <c r="P11" s="8">
        <f t="shared" si="6"/>
        <v>32</v>
      </c>
      <c r="Q11" s="9">
        <f t="shared" si="6"/>
        <v>1</v>
      </c>
    </row>
    <row r="12" spans="1:18" ht="16.5" x14ac:dyDescent="0.25">
      <c r="A12" s="47">
        <v>3</v>
      </c>
      <c r="B12" s="45" t="s">
        <v>39</v>
      </c>
      <c r="C12" s="44">
        <f>K66IT1!A80</f>
        <v>68</v>
      </c>
      <c r="D12" s="42">
        <f>COUNTIF(K66IT1!$K$13:$K$80,"Xuất sắc")</f>
        <v>36</v>
      </c>
      <c r="E12" s="20">
        <f t="shared" si="0"/>
        <v>0.52941176470588236</v>
      </c>
      <c r="F12" s="13">
        <f>COUNTIF(K66IT1!$K$13:$K$80,"Tốt")</f>
        <v>19</v>
      </c>
      <c r="G12" s="20">
        <f t="shared" si="1"/>
        <v>0.27941176470588236</v>
      </c>
      <c r="H12" s="13">
        <f>COUNTIF(K66IT1!$K$13:$K$80,"Khá")</f>
        <v>3</v>
      </c>
      <c r="I12" s="20">
        <f t="shared" si="2"/>
        <v>4.4117647058823532E-2</v>
      </c>
      <c r="J12" s="13">
        <f>COUNTIF(K66IT1!$K$13:$K$80,"Trung bình")</f>
        <v>0</v>
      </c>
      <c r="K12" s="20">
        <f t="shared" si="3"/>
        <v>0</v>
      </c>
      <c r="L12" s="13">
        <f>COUNTIF(K66IT1!$K$13:$K$80,"Yếu")</f>
        <v>0</v>
      </c>
      <c r="M12" s="20">
        <f t="shared" si="4"/>
        <v>0</v>
      </c>
      <c r="N12" s="13">
        <f>COUNTIF(K66IT1!$K$13:$K$80,"kém")</f>
        <v>10</v>
      </c>
      <c r="O12" s="20">
        <f t="shared" si="5"/>
        <v>0.14705882352941177</v>
      </c>
      <c r="P12" s="8">
        <f t="shared" si="6"/>
        <v>68</v>
      </c>
      <c r="Q12" s="9">
        <f t="shared" si="6"/>
        <v>1</v>
      </c>
    </row>
    <row r="13" spans="1:18" ht="16.5" x14ac:dyDescent="0.25">
      <c r="A13" s="47">
        <v>4</v>
      </c>
      <c r="B13" s="45" t="s">
        <v>40</v>
      </c>
      <c r="C13" s="44">
        <f>k66IT2!A82</f>
        <v>70</v>
      </c>
      <c r="D13" s="42">
        <f>COUNTIF(k66IT2!$K$13:$K$82,"Xuất sắc")</f>
        <v>52</v>
      </c>
      <c r="E13" s="20">
        <f t="shared" si="0"/>
        <v>0.74285714285714288</v>
      </c>
      <c r="F13" s="13">
        <f>COUNTIF(k66IT2!$K$13:$K$82,"Tốt")</f>
        <v>10</v>
      </c>
      <c r="G13" s="20">
        <f t="shared" si="1"/>
        <v>0.14285714285714285</v>
      </c>
      <c r="H13" s="13">
        <f>COUNTIF(k66IT2!$K$13:$K$82,"Khá")</f>
        <v>5</v>
      </c>
      <c r="I13" s="20">
        <f t="shared" si="2"/>
        <v>7.1428571428571425E-2</v>
      </c>
      <c r="J13" s="13">
        <f>COUNTIF(k66IT2!$K$13:$K$82,"Trung bình")</f>
        <v>0</v>
      </c>
      <c r="K13" s="20">
        <f t="shared" si="3"/>
        <v>0</v>
      </c>
      <c r="L13" s="13">
        <f>COUNTIF(k66IT2!$K$13:$K$82,"Yếu")</f>
        <v>0</v>
      </c>
      <c r="M13" s="20">
        <f t="shared" si="4"/>
        <v>0</v>
      </c>
      <c r="N13" s="13">
        <f>COUNTIF(k66IT2!$K$13:$K$82,"Kém")</f>
        <v>3</v>
      </c>
      <c r="O13" s="20">
        <f t="shared" si="5"/>
        <v>4.2857142857142858E-2</v>
      </c>
      <c r="P13" s="8">
        <f t="shared" si="6"/>
        <v>70</v>
      </c>
      <c r="Q13" s="9">
        <f t="shared" si="6"/>
        <v>0.99999999999999989</v>
      </c>
    </row>
    <row r="14" spans="1:18" ht="16.5" x14ac:dyDescent="0.25">
      <c r="A14" s="47">
        <v>5</v>
      </c>
      <c r="B14" s="45" t="s">
        <v>41</v>
      </c>
      <c r="C14" s="44">
        <f>K66IT3!A74</f>
        <v>62</v>
      </c>
      <c r="D14" s="42">
        <f>COUNTIF(K66IT3!$K$13:$K$74,"Xuất sắc")</f>
        <v>34</v>
      </c>
      <c r="E14" s="20">
        <f t="shared" si="0"/>
        <v>0.54838709677419351</v>
      </c>
      <c r="F14" s="13">
        <f>COUNTIF(K66IT3!$K$13:$K$74,"Tốt")</f>
        <v>18</v>
      </c>
      <c r="G14" s="20">
        <f t="shared" si="1"/>
        <v>0.29032258064516131</v>
      </c>
      <c r="H14" s="13">
        <f>COUNTIF(K66IT3!$K$13:$K$74,"Khá")</f>
        <v>10</v>
      </c>
      <c r="I14" s="20">
        <f t="shared" si="2"/>
        <v>0.16129032258064516</v>
      </c>
      <c r="J14" s="13">
        <f>COUNTIF(K66IT3!$K$13:$K$74,"Trung bình")</f>
        <v>0</v>
      </c>
      <c r="K14" s="20">
        <f t="shared" si="3"/>
        <v>0</v>
      </c>
      <c r="L14" s="13">
        <f>COUNTIF(K66IT3!$K$13:$K$74,"Yếu")</f>
        <v>0</v>
      </c>
      <c r="M14" s="20">
        <f t="shared" si="4"/>
        <v>0</v>
      </c>
      <c r="N14" s="13">
        <f>COUNTIF(K66IT3!$K$13:$K$74,"Kém")</f>
        <v>0</v>
      </c>
      <c r="O14" s="20">
        <f t="shared" si="5"/>
        <v>0</v>
      </c>
      <c r="P14" s="8">
        <f t="shared" si="6"/>
        <v>62</v>
      </c>
      <c r="Q14" s="9">
        <f t="shared" si="6"/>
        <v>0.99999999999999989</v>
      </c>
    </row>
    <row r="15" spans="1:18" ht="16.5" x14ac:dyDescent="0.25">
      <c r="A15" s="47">
        <v>6</v>
      </c>
      <c r="B15" s="45" t="s">
        <v>42</v>
      </c>
      <c r="C15" s="44">
        <f>K66IT15!A48</f>
        <v>36</v>
      </c>
      <c r="D15" s="42">
        <f>COUNTIF(K66IT15!$K$13:$K$48,"Xuất sắc")</f>
        <v>30</v>
      </c>
      <c r="E15" s="20">
        <f t="shared" si="0"/>
        <v>0.83333333333333337</v>
      </c>
      <c r="F15" s="13">
        <f>COUNTIF(K66IT15!$K$13:$K$48,"Tốt")</f>
        <v>2</v>
      </c>
      <c r="G15" s="20">
        <f t="shared" si="1"/>
        <v>5.5555555555555552E-2</v>
      </c>
      <c r="H15" s="13">
        <f>COUNTIF(K66IT15!$K$13:$K$48,"Khá")</f>
        <v>3</v>
      </c>
      <c r="I15" s="20">
        <f t="shared" si="2"/>
        <v>8.3333333333333329E-2</v>
      </c>
      <c r="J15" s="13">
        <f>COUNTIF(K66IT15!$K$13:$K$48,"Trung bình")</f>
        <v>1</v>
      </c>
      <c r="K15" s="20">
        <f t="shared" si="3"/>
        <v>2.7777777777777776E-2</v>
      </c>
      <c r="L15" s="13">
        <f>COUNTIF(K66IT15!$K$13:$K$48,"Yếu")</f>
        <v>0</v>
      </c>
      <c r="M15" s="20">
        <f t="shared" si="4"/>
        <v>0</v>
      </c>
      <c r="N15" s="13">
        <f>COUNTIF(K66IT15!$K$13:$K$48,"Kém")</f>
        <v>0</v>
      </c>
      <c r="O15" s="20">
        <f t="shared" si="5"/>
        <v>0</v>
      </c>
      <c r="P15" s="8">
        <f t="shared" si="6"/>
        <v>36</v>
      </c>
      <c r="Q15" s="9">
        <f t="shared" si="6"/>
        <v>1</v>
      </c>
    </row>
    <row r="16" spans="1:18" ht="16.5" x14ac:dyDescent="0.25">
      <c r="A16" s="47">
        <v>7</v>
      </c>
      <c r="B16" s="45" t="s">
        <v>43</v>
      </c>
      <c r="C16" s="44">
        <f>K66IT20!A49</f>
        <v>37</v>
      </c>
      <c r="D16" s="42">
        <f>COUNTIF(K66IT20!$K$13:$K$49,"Xuất sắc")</f>
        <v>22</v>
      </c>
      <c r="E16" s="20">
        <f t="shared" si="0"/>
        <v>0.59459459459459463</v>
      </c>
      <c r="F16" s="13">
        <f>COUNTIF(K66IT20!$K$13:$K$49,"Tốt")</f>
        <v>13</v>
      </c>
      <c r="G16" s="20">
        <f t="shared" si="1"/>
        <v>0.35135135135135137</v>
      </c>
      <c r="H16" s="13">
        <f>COUNTIF(K66IT20!$K$13:$K$49,"Khá")</f>
        <v>2</v>
      </c>
      <c r="I16" s="20">
        <f t="shared" si="2"/>
        <v>5.4054054054054057E-2</v>
      </c>
      <c r="J16" s="13">
        <f>COUNTIF(K66IT20!$K$13:$K$49,"Trung bình")</f>
        <v>0</v>
      </c>
      <c r="K16" s="20">
        <f t="shared" si="3"/>
        <v>0</v>
      </c>
      <c r="L16" s="13">
        <f>COUNTIF(K66IT20!$K$13:$K$49,"Yếu")</f>
        <v>0</v>
      </c>
      <c r="M16" s="20">
        <f t="shared" si="4"/>
        <v>0</v>
      </c>
      <c r="N16" s="13">
        <f>COUNTIF(K66IT20!$K$13:$K$49,"Kém")</f>
        <v>0</v>
      </c>
      <c r="O16" s="20">
        <f t="shared" si="5"/>
        <v>0</v>
      </c>
      <c r="P16" s="8">
        <f t="shared" si="6"/>
        <v>37</v>
      </c>
      <c r="Q16" s="9">
        <f t="shared" si="6"/>
        <v>1</v>
      </c>
    </row>
    <row r="17" spans="1:17" ht="16.5" x14ac:dyDescent="0.25">
      <c r="A17" s="47">
        <v>8</v>
      </c>
      <c r="B17" s="45" t="s">
        <v>81</v>
      </c>
      <c r="C17" s="44">
        <f>K66CS1!A43</f>
        <v>31</v>
      </c>
      <c r="D17" s="42">
        <f>COUNTIF(K67CS1!$K$13:$K$91,"xuất sắc")</f>
        <v>51</v>
      </c>
      <c r="E17" s="20">
        <f t="shared" si="0"/>
        <v>1.6451612903225807</v>
      </c>
      <c r="F17" s="13">
        <f>COUNTIF(K67CS1!$K$13:$K$91,"Tốt")</f>
        <v>26</v>
      </c>
      <c r="G17" s="20">
        <f t="shared" si="1"/>
        <v>0.83870967741935487</v>
      </c>
      <c r="H17" s="13">
        <f>COUNTIF(K67CS1!$K$13:$K$91,"Khá")</f>
        <v>1</v>
      </c>
      <c r="I17" s="20">
        <f t="shared" si="2"/>
        <v>3.2258064516129031E-2</v>
      </c>
      <c r="J17" s="13">
        <f>COUNTIF(K67CS1!$K$13:$K$91,"Khá")</f>
        <v>1</v>
      </c>
      <c r="K17" s="20">
        <f t="shared" si="3"/>
        <v>3.2258064516129031E-2</v>
      </c>
      <c r="L17" s="13">
        <f>COUNTIF(K67CS1!$K$13:$K$91,"Yếu")</f>
        <v>0</v>
      </c>
      <c r="M17" s="20">
        <f t="shared" si="4"/>
        <v>0</v>
      </c>
      <c r="N17" s="13">
        <f>COUNTIF(K67CS1!$K$13:$K$91,"Kém")</f>
        <v>1</v>
      </c>
      <c r="O17" s="20">
        <f t="shared" si="5"/>
        <v>3.2258064516129031E-2</v>
      </c>
      <c r="P17" s="8">
        <f t="shared" si="6"/>
        <v>80</v>
      </c>
      <c r="Q17" s="9">
        <f t="shared" si="6"/>
        <v>2.5806451612903225</v>
      </c>
    </row>
    <row r="18" spans="1:17" ht="16.5" x14ac:dyDescent="0.25">
      <c r="A18" s="47">
        <v>9</v>
      </c>
      <c r="B18" s="46" t="s">
        <v>37</v>
      </c>
      <c r="C18" s="43">
        <f>K68CS2!A82</f>
        <v>70</v>
      </c>
      <c r="D18" s="13">
        <f>COUNTIF(K66CS2!$K$13:$K$85,"Xuất sắc")</f>
        <v>39</v>
      </c>
      <c r="E18" s="20">
        <f t="shared" si="0"/>
        <v>0.55714285714285716</v>
      </c>
      <c r="F18" s="13">
        <f>COUNTIF(K66CS2!$K$13:$K$85,"Tốt")</f>
        <v>17</v>
      </c>
      <c r="G18" s="20">
        <f t="shared" si="1"/>
        <v>0.24285714285714285</v>
      </c>
      <c r="H18" s="13">
        <f>COUNTIF(K66CS2!$K$13:$K$85,"Khá")</f>
        <v>14</v>
      </c>
      <c r="I18" s="20">
        <f t="shared" si="2"/>
        <v>0.2</v>
      </c>
      <c r="J18" s="13">
        <f>COUNTIF(K66CS2!$K$13:$K$85,"Trung bình")</f>
        <v>1</v>
      </c>
      <c r="K18" s="20">
        <f t="shared" si="3"/>
        <v>1.4285714285714285E-2</v>
      </c>
      <c r="L18" s="13">
        <f>COUNTIF(K66CS2!$K$13:$K$85,"Yếu")</f>
        <v>0</v>
      </c>
      <c r="M18" s="20">
        <f t="shared" si="4"/>
        <v>0</v>
      </c>
      <c r="N18" s="13">
        <f>COUNTIF(K66CS2!$K$13:$K$85,"Kém")</f>
        <v>2</v>
      </c>
      <c r="O18" s="20">
        <f t="shared" si="5"/>
        <v>2.8571428571428571E-2</v>
      </c>
      <c r="P18" s="8">
        <f>SUM(D18,F18,H18,J18,L18,N18)</f>
        <v>73</v>
      </c>
      <c r="Q18" s="9">
        <f t="shared" si="6"/>
        <v>1.0428571428571427</v>
      </c>
    </row>
    <row r="19" spans="1:17" ht="16.5" x14ac:dyDescent="0.25">
      <c r="A19" s="47">
        <v>10</v>
      </c>
      <c r="B19" s="46" t="s">
        <v>38</v>
      </c>
      <c r="C19" s="34">
        <f>K66CS3!A87</f>
        <v>75</v>
      </c>
      <c r="D19" s="16">
        <f>COUNTIF(K66CS3!$K$13:$K$87,"Xuất sắc")</f>
        <v>40</v>
      </c>
      <c r="E19" s="20">
        <f t="shared" si="0"/>
        <v>0.53333333333333333</v>
      </c>
      <c r="F19" s="16">
        <f>COUNTIF(K66CS3!$K$13:$K$87,"Tốt")</f>
        <v>27</v>
      </c>
      <c r="G19" s="20">
        <f t="shared" si="1"/>
        <v>0.36</v>
      </c>
      <c r="H19" s="16">
        <f>COUNTIF(K66CS3!$K$13:$K$87,"Khá")</f>
        <v>8</v>
      </c>
      <c r="I19" s="20">
        <f t="shared" si="2"/>
        <v>0.10666666666666667</v>
      </c>
      <c r="J19" s="16">
        <f>COUNTIF(K66CS3!$K$13:$K$87,"Trung bình")</f>
        <v>0</v>
      </c>
      <c r="K19" s="20">
        <f t="shared" si="3"/>
        <v>0</v>
      </c>
      <c r="L19" s="16">
        <f>COUNTIF(K66CS3!$K$13:$K$87,"Yếu")</f>
        <v>0</v>
      </c>
      <c r="M19" s="20">
        <f t="shared" si="4"/>
        <v>0</v>
      </c>
      <c r="N19" s="16">
        <f>COUNTIF(K66CS3!$K$13:$K$87,"Kém")</f>
        <v>0</v>
      </c>
      <c r="O19" s="20">
        <f t="shared" si="5"/>
        <v>0</v>
      </c>
      <c r="P19" s="8">
        <f t="shared" ref="P19:P53" si="7">SUM(D19,F19,H19,J19,L19,N19)</f>
        <v>75</v>
      </c>
      <c r="Q19" s="9">
        <f t="shared" si="6"/>
        <v>1</v>
      </c>
    </row>
    <row r="20" spans="1:17" ht="16.5" x14ac:dyDescent="0.25">
      <c r="A20" s="47">
        <v>11</v>
      </c>
      <c r="B20" s="46" t="s">
        <v>82</v>
      </c>
      <c r="C20" s="34">
        <f>K67CN!A55</f>
        <v>43</v>
      </c>
      <c r="D20" s="16">
        <f>COUNTIF(K67CN!$K$13:$K$55,"Xuất sắc")</f>
        <v>15</v>
      </c>
      <c r="E20" s="20">
        <f>D20/C20</f>
        <v>0.34883720930232559</v>
      </c>
      <c r="F20" s="16">
        <f>COUNTIF(K67CN!$K$13:$K$55,"Tốt")</f>
        <v>17</v>
      </c>
      <c r="G20" s="20">
        <f>F20/C20</f>
        <v>0.39534883720930231</v>
      </c>
      <c r="H20" s="16">
        <f>COUNTIF(K67CN!$K$13:$K$55,"Khá")</f>
        <v>10</v>
      </c>
      <c r="I20" s="20">
        <f>H20/C20</f>
        <v>0.23255813953488372</v>
      </c>
      <c r="J20" s="16">
        <f>COUNTIF(K67CN!$K$13:$K$55,"Trung bình")</f>
        <v>0</v>
      </c>
      <c r="K20" s="20">
        <f>J20/C20</f>
        <v>0</v>
      </c>
      <c r="L20" s="16">
        <f>COUNTIF(K67CN!$K$13:$K$55,"Yếu")</f>
        <v>0</v>
      </c>
      <c r="M20" s="20">
        <f>L20/C20</f>
        <v>0</v>
      </c>
      <c r="N20" s="16">
        <f>COUNTIF(K67CN!$K$13:$K$55,"Kém")</f>
        <v>1</v>
      </c>
      <c r="O20" s="20">
        <f>N20/C20</f>
        <v>2.3255813953488372E-2</v>
      </c>
      <c r="P20" s="8">
        <f t="shared" si="7"/>
        <v>43</v>
      </c>
      <c r="Q20" s="9">
        <f t="shared" si="6"/>
        <v>1</v>
      </c>
    </row>
    <row r="21" spans="1:17" ht="16.5" x14ac:dyDescent="0.25">
      <c r="A21" s="47">
        <v>12</v>
      </c>
      <c r="B21" s="46" t="s">
        <v>83</v>
      </c>
      <c r="C21" s="34">
        <f>K67IS!A86</f>
        <v>74</v>
      </c>
      <c r="D21" s="16">
        <f>COUNTIF(K67IS!$K$13:$K$86,"Xuất sắc")</f>
        <v>44</v>
      </c>
      <c r="E21" s="20">
        <f t="shared" ref="E21:E53" si="8">D21/C21</f>
        <v>0.59459459459459463</v>
      </c>
      <c r="F21" s="16">
        <f>COUNTIF(K67IS!$K$13:$K$86,"Tốt")</f>
        <v>23</v>
      </c>
      <c r="G21" s="20">
        <f t="shared" ref="G21:G53" si="9">F21/C21</f>
        <v>0.3108108108108108</v>
      </c>
      <c r="H21" s="16">
        <f>COUNTIF(K67IS!$K$13:$K$86,"Khá")</f>
        <v>7</v>
      </c>
      <c r="I21" s="20">
        <f>H21/C21</f>
        <v>9.45945945945946E-2</v>
      </c>
      <c r="J21" s="16">
        <f>COUNTIF(K67IS!$K$13:$K$86,"Trung bình")</f>
        <v>0</v>
      </c>
      <c r="K21" s="20">
        <f t="shared" ref="K21:K53" si="10">J21/C21</f>
        <v>0</v>
      </c>
      <c r="L21" s="16">
        <f>COUNTIF(K67IS!$K$13:$K$86,"Yếu")</f>
        <v>0</v>
      </c>
      <c r="M21" s="20">
        <f t="shared" ref="M21:M53" si="11">L21/C21</f>
        <v>0</v>
      </c>
      <c r="N21" s="16">
        <f>COUNTIF(K67IS!$K$13:$K$86,"Kém")</f>
        <v>0</v>
      </c>
      <c r="O21" s="20">
        <f t="shared" ref="O21:O53" si="12">N21/C21</f>
        <v>0</v>
      </c>
      <c r="P21" s="8">
        <f t="shared" si="7"/>
        <v>74</v>
      </c>
      <c r="Q21" s="9">
        <f t="shared" si="6"/>
        <v>1</v>
      </c>
    </row>
    <row r="22" spans="1:17" ht="16.5" x14ac:dyDescent="0.25">
      <c r="A22" s="47">
        <v>13</v>
      </c>
      <c r="B22" s="46" t="s">
        <v>84</v>
      </c>
      <c r="C22" s="34">
        <f>K67CS1!A91</f>
        <v>79</v>
      </c>
      <c r="D22" s="16">
        <f>COUNTIF(K67CS1!$K$13:$K$91,"xuất sắc")</f>
        <v>51</v>
      </c>
      <c r="E22" s="20">
        <f t="shared" si="8"/>
        <v>0.64556962025316456</v>
      </c>
      <c r="F22" s="16">
        <f>COUNTIF(K67CS1!$K$13:$K$91,"Tốt")</f>
        <v>26</v>
      </c>
      <c r="G22" s="20">
        <f t="shared" si="9"/>
        <v>0.32911392405063289</v>
      </c>
      <c r="H22" s="16">
        <f>COUNTIF(K67CS1!$K$13:$K$91,"Khá")</f>
        <v>1</v>
      </c>
      <c r="I22" s="20">
        <f t="shared" ref="I22:I53" si="13">H22/C22</f>
        <v>1.2658227848101266E-2</v>
      </c>
      <c r="J22" s="16">
        <f>COUNTIF(K67CS1!$K$13:$K$91,"Trung bình")</f>
        <v>0</v>
      </c>
      <c r="K22" s="20">
        <f t="shared" si="10"/>
        <v>0</v>
      </c>
      <c r="L22" s="16">
        <f>COUNTIF(K67CS1!$K$13:$K$91,"Yếu")</f>
        <v>0</v>
      </c>
      <c r="M22" s="20">
        <f t="shared" si="11"/>
        <v>0</v>
      </c>
      <c r="N22" s="16">
        <f>COUNTIF(K67CS1!$K$13:$K$91,"Kém")</f>
        <v>1</v>
      </c>
      <c r="O22" s="20">
        <f t="shared" si="12"/>
        <v>1.2658227848101266E-2</v>
      </c>
      <c r="P22" s="8">
        <f t="shared" si="7"/>
        <v>79</v>
      </c>
      <c r="Q22" s="9">
        <f t="shared" si="6"/>
        <v>0.99999999999999989</v>
      </c>
    </row>
    <row r="23" spans="1:17" ht="16.5" x14ac:dyDescent="0.25">
      <c r="A23" s="47">
        <v>14</v>
      </c>
      <c r="B23" s="46" t="s">
        <v>85</v>
      </c>
      <c r="C23" s="35">
        <f>K67CS2!A92</f>
        <v>80</v>
      </c>
      <c r="D23" s="18">
        <f>COUNTIF(K67CS2!$K$13:$K$92,"Xuất sắc")</f>
        <v>42</v>
      </c>
      <c r="E23" s="20">
        <f t="shared" si="8"/>
        <v>0.52500000000000002</v>
      </c>
      <c r="F23" s="18">
        <f>COUNTIF(K67CS2!$K$13:$K$92,"Tốt")</f>
        <v>24</v>
      </c>
      <c r="G23" s="20">
        <f t="shared" si="9"/>
        <v>0.3</v>
      </c>
      <c r="H23" s="18">
        <f>COUNTIF(K67CS2!$K$13:$K$92,"Khá")</f>
        <v>14</v>
      </c>
      <c r="I23" s="20">
        <f t="shared" si="13"/>
        <v>0.17499999999999999</v>
      </c>
      <c r="J23" s="18">
        <f>COUNTIF(K67CS2!$K$13:$K$92,"Trung bình")</f>
        <v>0</v>
      </c>
      <c r="K23" s="20">
        <f t="shared" si="10"/>
        <v>0</v>
      </c>
      <c r="L23" s="18">
        <f>COUNTIF(K67CS2!$K$13:$K$92,"Yếu")</f>
        <v>0</v>
      </c>
      <c r="M23" s="20">
        <f t="shared" si="11"/>
        <v>0</v>
      </c>
      <c r="N23" s="18">
        <f>COUNTIF(K67CS2!$K$13:$K$92,"Kém")</f>
        <v>0</v>
      </c>
      <c r="O23" s="20">
        <f t="shared" si="12"/>
        <v>0</v>
      </c>
      <c r="P23" s="8">
        <f t="shared" si="7"/>
        <v>80</v>
      </c>
      <c r="Q23" s="9">
        <f t="shared" si="6"/>
        <v>1</v>
      </c>
    </row>
    <row r="24" spans="1:17" ht="16.5" x14ac:dyDescent="0.25">
      <c r="A24" s="47">
        <v>15</v>
      </c>
      <c r="B24" s="46" t="s">
        <v>86</v>
      </c>
      <c r="C24" s="34">
        <f>K67CS3!A91</f>
        <v>79</v>
      </c>
      <c r="D24" s="16">
        <f>COUNTIF(K67CS3!$K$13:$K$91,"Xuất sắc")</f>
        <v>64</v>
      </c>
      <c r="E24" s="20">
        <f t="shared" si="8"/>
        <v>0.810126582278481</v>
      </c>
      <c r="F24" s="16">
        <f>COUNTIF(K67CS3!$K$13:$K$91,"Tốt")</f>
        <v>10</v>
      </c>
      <c r="G24" s="20">
        <f t="shared" si="9"/>
        <v>0.12658227848101267</v>
      </c>
      <c r="H24" s="16">
        <f>COUNTIF(K67CS3!$K$13:$K$91,"Khá")</f>
        <v>5</v>
      </c>
      <c r="I24" s="20">
        <f t="shared" si="13"/>
        <v>6.3291139240506333E-2</v>
      </c>
      <c r="J24" s="16">
        <f>COUNTIF(K67CS3!$K$13:$K$91,"Trung bình")</f>
        <v>0</v>
      </c>
      <c r="K24" s="20">
        <f t="shared" si="10"/>
        <v>0</v>
      </c>
      <c r="L24" s="16">
        <f>COUNTIF(K67CS3!$K$13:$K$91,"Yếu")</f>
        <v>0</v>
      </c>
      <c r="M24" s="20">
        <f t="shared" si="11"/>
        <v>0</v>
      </c>
      <c r="N24" s="16">
        <f>COUNTIF(K67CS3!$K$13:$K$91,"Kém")</f>
        <v>0</v>
      </c>
      <c r="O24" s="20">
        <f t="shared" si="12"/>
        <v>0</v>
      </c>
      <c r="P24" s="8">
        <f t="shared" si="7"/>
        <v>79</v>
      </c>
      <c r="Q24" s="9">
        <f t="shared" si="6"/>
        <v>1</v>
      </c>
    </row>
    <row r="25" spans="1:17" ht="16.5" x14ac:dyDescent="0.25">
      <c r="A25" s="47">
        <v>16</v>
      </c>
      <c r="B25" s="46" t="s">
        <v>87</v>
      </c>
      <c r="C25" s="34">
        <f>K67CS4!A88</f>
        <v>76</v>
      </c>
      <c r="D25" s="16">
        <f>COUNTIF(K67CS4!$K$13:$K$88,"xuất sắc")</f>
        <v>46</v>
      </c>
      <c r="E25" s="20">
        <f t="shared" si="8"/>
        <v>0.60526315789473684</v>
      </c>
      <c r="F25" s="16">
        <f>COUNTIF(K67CS4!$K$13:$K$88,"Tốt")</f>
        <v>12</v>
      </c>
      <c r="G25" s="20">
        <f t="shared" si="9"/>
        <v>0.15789473684210525</v>
      </c>
      <c r="H25" s="16">
        <f>COUNTIF(K67CS4!$K$13:$K$88,"Khá")</f>
        <v>16</v>
      </c>
      <c r="I25" s="20">
        <f t="shared" si="13"/>
        <v>0.21052631578947367</v>
      </c>
      <c r="J25" s="16">
        <f>COUNTIF(K67CS4!$K$13:$K$88,"Trung bình")</f>
        <v>0</v>
      </c>
      <c r="K25" s="20">
        <f t="shared" si="10"/>
        <v>0</v>
      </c>
      <c r="L25" s="16">
        <f>COUNTIF(K67CS4!$K$13:$K$88,"Yếu")</f>
        <v>0</v>
      </c>
      <c r="M25" s="20">
        <f t="shared" si="11"/>
        <v>0</v>
      </c>
      <c r="N25" s="16">
        <f>COUNTIF(K67CS4!$K$13:$K$88,"Kém")</f>
        <v>2</v>
      </c>
      <c r="O25" s="20">
        <f t="shared" si="12"/>
        <v>2.6315789473684209E-2</v>
      </c>
      <c r="P25" s="8">
        <f t="shared" si="7"/>
        <v>76</v>
      </c>
      <c r="Q25" s="9">
        <f t="shared" si="6"/>
        <v>0.99999999999999989</v>
      </c>
    </row>
    <row r="26" spans="1:17" ht="16.5" x14ac:dyDescent="0.25">
      <c r="A26" s="47">
        <v>17</v>
      </c>
      <c r="B26" s="45" t="s">
        <v>88</v>
      </c>
      <c r="C26" s="34">
        <f>K67IT1!A63</f>
        <v>51</v>
      </c>
      <c r="D26" s="37">
        <f>COUNTIF(K67IT1!$K$13:$K$63,"Xuất sắc")</f>
        <v>34</v>
      </c>
      <c r="E26" s="20">
        <f t="shared" si="8"/>
        <v>0.66666666666666663</v>
      </c>
      <c r="F26" s="16">
        <f>COUNTIF(K67IT1!$K$13:$K$63,"Tốt")</f>
        <v>11</v>
      </c>
      <c r="G26" s="20">
        <f t="shared" si="9"/>
        <v>0.21568627450980393</v>
      </c>
      <c r="H26" s="16">
        <f>COUNTIF(K67IT1!$K$13:$K$63,"Khá")</f>
        <v>6</v>
      </c>
      <c r="I26" s="20">
        <f t="shared" si="13"/>
        <v>0.11764705882352941</v>
      </c>
      <c r="J26" s="16">
        <f>COUNTIF(K67IT1!$K$13:$K$63,"Trung bình")</f>
        <v>0</v>
      </c>
      <c r="K26" s="20">
        <f t="shared" si="10"/>
        <v>0</v>
      </c>
      <c r="L26" s="16">
        <f>COUNTIF(K67IT1!$K$13:$K$63,"yếu")</f>
        <v>0</v>
      </c>
      <c r="M26" s="20">
        <f t="shared" si="11"/>
        <v>0</v>
      </c>
      <c r="N26" s="16">
        <f>COUNTIF(K67IT1!$K$13:$K$63,"Kém")</f>
        <v>0</v>
      </c>
      <c r="O26" s="20">
        <f t="shared" si="12"/>
        <v>0</v>
      </c>
      <c r="P26" s="8">
        <f t="shared" si="7"/>
        <v>51</v>
      </c>
      <c r="Q26" s="9">
        <f t="shared" ref="Q26:Q53" si="14">SUM(E26,G26,I26,K26,M26,O26)</f>
        <v>1</v>
      </c>
    </row>
    <row r="27" spans="1:17" ht="16.5" x14ac:dyDescent="0.25">
      <c r="A27" s="47">
        <v>18</v>
      </c>
      <c r="B27" s="45" t="s">
        <v>89</v>
      </c>
      <c r="C27" s="34">
        <f>K67IT2!A82</f>
        <v>70</v>
      </c>
      <c r="D27" s="37">
        <f>COUNTIF(K67IT2!$K$13:$K$82,"Xuất sắc")</f>
        <v>52</v>
      </c>
      <c r="E27" s="20">
        <f t="shared" si="8"/>
        <v>0.74285714285714288</v>
      </c>
      <c r="F27" s="16">
        <f>COUNTIF(K67IT2!$K$13:$K$82,"Tốt")</f>
        <v>10</v>
      </c>
      <c r="G27" s="20">
        <f t="shared" si="9"/>
        <v>0.14285714285714285</v>
      </c>
      <c r="H27" s="16">
        <f>COUNTIF(K67IT2!$K$13:$K$82,"Khá")</f>
        <v>5</v>
      </c>
      <c r="I27" s="20">
        <f t="shared" si="13"/>
        <v>7.1428571428571425E-2</v>
      </c>
      <c r="J27" s="16">
        <f>COUNTIF(K67IT2!$K$13:$K$82,"Trung bình")</f>
        <v>0</v>
      </c>
      <c r="K27" s="20">
        <f t="shared" si="10"/>
        <v>0</v>
      </c>
      <c r="L27" s="16">
        <f>COUNTIF(K67IT2!$K$13:$K$82,"Yếu")</f>
        <v>0</v>
      </c>
      <c r="M27" s="20">
        <f t="shared" si="11"/>
        <v>0</v>
      </c>
      <c r="N27" s="16">
        <f>COUNTIF(K67IT2!$K$13:$K$82,"Kém")</f>
        <v>3</v>
      </c>
      <c r="O27" s="20">
        <f t="shared" si="12"/>
        <v>4.2857142857142858E-2</v>
      </c>
      <c r="P27" s="8">
        <f t="shared" si="7"/>
        <v>70</v>
      </c>
      <c r="Q27" s="9">
        <f t="shared" si="14"/>
        <v>0.99999999999999989</v>
      </c>
    </row>
    <row r="28" spans="1:17" ht="16.5" x14ac:dyDescent="0.25">
      <c r="A28" s="47">
        <v>19</v>
      </c>
      <c r="B28" s="45" t="s">
        <v>90</v>
      </c>
      <c r="C28" s="34">
        <f>K67IT15!A31</f>
        <v>19</v>
      </c>
      <c r="D28" s="37">
        <f>COUNTIF(K67IT15!$K$13:$K$31,"Xuất sắc")</f>
        <v>16</v>
      </c>
      <c r="E28" s="20">
        <f t="shared" si="8"/>
        <v>0.84210526315789469</v>
      </c>
      <c r="F28" s="16">
        <f>COUNTIF(K67IT15!$K$13:$K$31,"Tốt")</f>
        <v>2</v>
      </c>
      <c r="G28" s="20">
        <f t="shared" si="9"/>
        <v>0.10526315789473684</v>
      </c>
      <c r="H28" s="16">
        <f>COUNTIF(K67IT15!$K$13:$K$31,"Khá")</f>
        <v>1</v>
      </c>
      <c r="I28" s="20">
        <f t="shared" si="13"/>
        <v>5.2631578947368418E-2</v>
      </c>
      <c r="J28" s="16">
        <f>COUNTIF(K67IT15!$K$13:$K$31,"Trung bình")</f>
        <v>0</v>
      </c>
      <c r="K28" s="20">
        <f t="shared" si="10"/>
        <v>0</v>
      </c>
      <c r="L28" s="16">
        <f>COUNTIF(K67IT15!$K$13:$K$31,"Yếu")</f>
        <v>0</v>
      </c>
      <c r="M28" s="20">
        <f t="shared" si="11"/>
        <v>0</v>
      </c>
      <c r="N28" s="16">
        <f>COUNTIF(K67IT15!$K$13:$K$31,"Kém")</f>
        <v>0</v>
      </c>
      <c r="O28" s="20">
        <f t="shared" si="12"/>
        <v>0</v>
      </c>
      <c r="P28" s="8">
        <f t="shared" si="7"/>
        <v>19</v>
      </c>
      <c r="Q28" s="9">
        <f t="shared" si="14"/>
        <v>1</v>
      </c>
    </row>
    <row r="29" spans="1:17" ht="16.5" x14ac:dyDescent="0.25">
      <c r="A29" s="47">
        <v>20</v>
      </c>
      <c r="B29" s="45" t="s">
        <v>91</v>
      </c>
      <c r="C29" s="34">
        <f>K67IT20!A76</f>
        <v>64</v>
      </c>
      <c r="D29" s="37">
        <f>COUNTIF(K67IT20!$K$13:$K$76,"Xuất sắc")</f>
        <v>43</v>
      </c>
      <c r="E29" s="20">
        <f t="shared" si="8"/>
        <v>0.671875</v>
      </c>
      <c r="F29" s="16">
        <f>COUNTIF(K67IT20!$K$13:$K$76,"Tốt")</f>
        <v>10</v>
      </c>
      <c r="G29" s="20">
        <f t="shared" si="9"/>
        <v>0.15625</v>
      </c>
      <c r="H29" s="16">
        <f>COUNTIF(K67IT20!$K$13:$K$76,"Khá")</f>
        <v>2</v>
      </c>
      <c r="I29" s="20">
        <f t="shared" si="13"/>
        <v>3.125E-2</v>
      </c>
      <c r="J29" s="16">
        <f>COUNTIF(K67IT20!$K$13:$K$76,"Trung bình")</f>
        <v>0</v>
      </c>
      <c r="K29" s="20">
        <f t="shared" si="10"/>
        <v>0</v>
      </c>
      <c r="L29" s="16">
        <f>COUNTIF(K67IT20!$K$13:$K$76,"Yếu")</f>
        <v>0</v>
      </c>
      <c r="M29" s="20">
        <f t="shared" si="11"/>
        <v>0</v>
      </c>
      <c r="N29" s="16">
        <f>COUNTIF(K67IT20!$K$13:$K$76,"Kém")</f>
        <v>9</v>
      </c>
      <c r="O29" s="20">
        <f t="shared" si="12"/>
        <v>0.140625</v>
      </c>
      <c r="P29" s="8">
        <f t="shared" si="7"/>
        <v>64</v>
      </c>
      <c r="Q29" s="9">
        <f t="shared" si="14"/>
        <v>1</v>
      </c>
    </row>
    <row r="30" spans="1:17" ht="16.5" x14ac:dyDescent="0.25">
      <c r="A30" s="47">
        <v>21</v>
      </c>
      <c r="B30" s="45" t="s">
        <v>92</v>
      </c>
      <c r="C30" s="34">
        <f>K68CN!A73</f>
        <v>61</v>
      </c>
      <c r="D30" s="37">
        <f>COUNTIF(K68CN!$K$13:$K$73,"Xuất sắc")</f>
        <v>24</v>
      </c>
      <c r="E30" s="20">
        <f t="shared" si="8"/>
        <v>0.39344262295081966</v>
      </c>
      <c r="F30" s="16">
        <f>COUNTIF(K68CN!$K$13:$K$73,"Tốt")</f>
        <v>17</v>
      </c>
      <c r="G30" s="20">
        <f t="shared" si="9"/>
        <v>0.27868852459016391</v>
      </c>
      <c r="H30" s="16">
        <f>COUNTIF(K68CN!$K$13:$K$73,"Khá")</f>
        <v>20</v>
      </c>
      <c r="I30" s="20">
        <f t="shared" si="13"/>
        <v>0.32786885245901637</v>
      </c>
      <c r="J30" s="16">
        <f>COUNTIF(K68CN!$K$13:$K$73,"Trung bình")</f>
        <v>0</v>
      </c>
      <c r="K30" s="20">
        <f t="shared" si="10"/>
        <v>0</v>
      </c>
      <c r="L30" s="16">
        <f>COUNTIF(K68CN!$K$13:$K$73,"Yếu")</f>
        <v>0</v>
      </c>
      <c r="M30" s="20">
        <f t="shared" si="11"/>
        <v>0</v>
      </c>
      <c r="N30" s="16">
        <f>COUNTIF(K68CN!$K$13:$K$73,"Kém")</f>
        <v>0</v>
      </c>
      <c r="O30" s="20">
        <f t="shared" si="12"/>
        <v>0</v>
      </c>
      <c r="P30" s="8">
        <f t="shared" si="7"/>
        <v>61</v>
      </c>
      <c r="Q30" s="9">
        <f t="shared" si="14"/>
        <v>1</v>
      </c>
    </row>
    <row r="31" spans="1:17" ht="16.5" x14ac:dyDescent="0.25">
      <c r="A31" s="47">
        <v>22</v>
      </c>
      <c r="B31" s="45" t="s">
        <v>93</v>
      </c>
      <c r="C31" s="34">
        <f>K68IS!A81</f>
        <v>69</v>
      </c>
      <c r="D31" s="37">
        <f>COUNTIF(K68IS!$K$13:$K$81,"Xuất sắc")</f>
        <v>38</v>
      </c>
      <c r="E31" s="20">
        <f t="shared" si="8"/>
        <v>0.55072463768115942</v>
      </c>
      <c r="F31" s="16">
        <f>COUNTIF(K68IS!$K$13:$K$81,"Tốt")</f>
        <v>21</v>
      </c>
      <c r="G31" s="20">
        <f t="shared" si="9"/>
        <v>0.30434782608695654</v>
      </c>
      <c r="H31" s="16">
        <f>COUNTIF(K68IS!$K$13:$K$81,"Khá")</f>
        <v>10</v>
      </c>
      <c r="I31" s="20">
        <f t="shared" si="13"/>
        <v>0.14492753623188406</v>
      </c>
      <c r="J31" s="16">
        <f>COUNTIF(K68IS!$K$13:$K$81,"Trung bình")</f>
        <v>0</v>
      </c>
      <c r="K31" s="20">
        <f t="shared" si="10"/>
        <v>0</v>
      </c>
      <c r="L31" s="16">
        <f>COUNTIF(K68IS!$K$13:$K$81,"Yếu")</f>
        <v>0</v>
      </c>
      <c r="M31" s="20">
        <f t="shared" si="11"/>
        <v>0</v>
      </c>
      <c r="N31" s="16">
        <f>COUNTIF(K68IS!$K$13:$K$81,"Kém")</f>
        <v>0</v>
      </c>
      <c r="O31" s="20">
        <f t="shared" si="12"/>
        <v>0</v>
      </c>
      <c r="P31" s="8">
        <f t="shared" si="7"/>
        <v>69</v>
      </c>
      <c r="Q31" s="9">
        <f t="shared" si="14"/>
        <v>1</v>
      </c>
    </row>
    <row r="32" spans="1:17" ht="16.5" x14ac:dyDescent="0.25">
      <c r="A32" s="47">
        <v>23</v>
      </c>
      <c r="B32" s="45" t="s">
        <v>94</v>
      </c>
      <c r="C32" s="34">
        <f>K68CS1!A82</f>
        <v>70</v>
      </c>
      <c r="D32" s="37">
        <f>COUNTIF(K68CS1!$K$13:$K$82,"Xuất sắc")</f>
        <v>41</v>
      </c>
      <c r="E32" s="20">
        <f t="shared" si="8"/>
        <v>0.58571428571428574</v>
      </c>
      <c r="F32" s="16">
        <f>COUNTIF(K68CS1!$K$13:$K$82,"Tốt")</f>
        <v>21</v>
      </c>
      <c r="G32" s="20">
        <f t="shared" si="9"/>
        <v>0.3</v>
      </c>
      <c r="H32" s="16">
        <f>COUNTIF(K68CS1!$K$13:$K$82,"Khá")</f>
        <v>7</v>
      </c>
      <c r="I32" s="20">
        <f t="shared" si="13"/>
        <v>0.1</v>
      </c>
      <c r="J32" s="16">
        <f>COUNTIF(K68CS1!$K$13:$K$82,"Trung bình")</f>
        <v>0</v>
      </c>
      <c r="K32" s="20">
        <f t="shared" si="10"/>
        <v>0</v>
      </c>
      <c r="L32" s="16">
        <f>COUNTIF(K68CS1!$K$13:$K$82,"Yếu")</f>
        <v>0</v>
      </c>
      <c r="M32" s="20">
        <f t="shared" si="11"/>
        <v>0</v>
      </c>
      <c r="N32" s="16">
        <f>COUNTIF(K68CS1!$K$13:$K$82,"Kém")</f>
        <v>1</v>
      </c>
      <c r="O32" s="20">
        <f t="shared" si="12"/>
        <v>1.4285714285714285E-2</v>
      </c>
      <c r="P32" s="8">
        <f t="shared" si="7"/>
        <v>70</v>
      </c>
      <c r="Q32" s="9">
        <f t="shared" si="14"/>
        <v>0.99999999999999989</v>
      </c>
    </row>
    <row r="33" spans="1:17" ht="16.5" x14ac:dyDescent="0.25">
      <c r="A33" s="47">
        <v>24</v>
      </c>
      <c r="B33" s="45" t="s">
        <v>95</v>
      </c>
      <c r="C33" s="34">
        <f>K68CS2!A82</f>
        <v>70</v>
      </c>
      <c r="D33" s="37">
        <f>COUNTIF(K68CS2!$K$13:$K$82,"Xuất sắc")</f>
        <v>31</v>
      </c>
      <c r="E33" s="20">
        <f t="shared" si="8"/>
        <v>0.44285714285714284</v>
      </c>
      <c r="F33" s="16">
        <f>COUNTIF(K68CS2!$K$13:$K$82,"Tốt")</f>
        <v>32</v>
      </c>
      <c r="G33" s="20">
        <f t="shared" si="9"/>
        <v>0.45714285714285713</v>
      </c>
      <c r="H33" s="16">
        <f>COUNTIF(K68CS2!$K$13:$K$82,"Khá")</f>
        <v>7</v>
      </c>
      <c r="I33" s="20">
        <f t="shared" si="13"/>
        <v>0.1</v>
      </c>
      <c r="J33" s="16">
        <f>COUNTIF(K68CS2!$K$13:$K$82,"Trung bình")</f>
        <v>0</v>
      </c>
      <c r="K33" s="20">
        <f t="shared" si="10"/>
        <v>0</v>
      </c>
      <c r="L33" s="16">
        <f>COUNTIF(K68CS2!$K$13:$K$82,"yếu")</f>
        <v>0</v>
      </c>
      <c r="M33" s="20">
        <f t="shared" si="11"/>
        <v>0</v>
      </c>
      <c r="N33" s="16">
        <f>COUNTIF(K68CS2!$K$13:$K$82,"Kém")</f>
        <v>0</v>
      </c>
      <c r="O33" s="20">
        <f t="shared" si="12"/>
        <v>0</v>
      </c>
      <c r="P33" s="8">
        <f t="shared" si="7"/>
        <v>70</v>
      </c>
      <c r="Q33" s="9">
        <f t="shared" si="14"/>
        <v>0.99999999999999989</v>
      </c>
    </row>
    <row r="34" spans="1:17" ht="16.5" x14ac:dyDescent="0.25">
      <c r="A34" s="47">
        <v>25</v>
      </c>
      <c r="B34" s="45" t="s">
        <v>96</v>
      </c>
      <c r="C34" s="34">
        <f>K68CS3!A82</f>
        <v>70</v>
      </c>
      <c r="D34" s="37">
        <f>COUNTIF(K68CS3!$K$13:$K$82,"xuất sắc")</f>
        <v>45</v>
      </c>
      <c r="E34" s="20">
        <f t="shared" si="8"/>
        <v>0.6428571428571429</v>
      </c>
      <c r="F34" s="16">
        <f>COUNTIF(K68CS3!$K$13:$K$82,"Tốt")</f>
        <v>24</v>
      </c>
      <c r="G34" s="20">
        <f t="shared" si="9"/>
        <v>0.34285714285714286</v>
      </c>
      <c r="H34" s="16">
        <f>COUNTIF(K68CS3!$K$13:$K$82,"Khá")</f>
        <v>1</v>
      </c>
      <c r="I34" s="20">
        <f t="shared" si="13"/>
        <v>1.4285714285714285E-2</v>
      </c>
      <c r="J34" s="16">
        <f>COUNTIF(K68CS3!$K$13:$K$82,"Trung bình")</f>
        <v>0</v>
      </c>
      <c r="K34" s="20">
        <f t="shared" si="10"/>
        <v>0</v>
      </c>
      <c r="L34" s="16">
        <f>COUNTIF(K68CS3!$K$13:$K$82,"Yếu")</f>
        <v>0</v>
      </c>
      <c r="M34" s="20">
        <f t="shared" si="11"/>
        <v>0</v>
      </c>
      <c r="N34" s="16">
        <f>COUNTIF(K68CS3!$K$13:$K$82,"Kém")</f>
        <v>0</v>
      </c>
      <c r="O34" s="20">
        <f t="shared" si="12"/>
        <v>0</v>
      </c>
      <c r="P34" s="8">
        <f t="shared" si="7"/>
        <v>70</v>
      </c>
      <c r="Q34" s="9">
        <f t="shared" si="14"/>
        <v>1</v>
      </c>
    </row>
    <row r="35" spans="1:17" ht="16.5" x14ac:dyDescent="0.25">
      <c r="A35" s="47">
        <v>26</v>
      </c>
      <c r="B35" s="45" t="s">
        <v>97</v>
      </c>
      <c r="C35" s="34">
        <f>K68CS4!A82</f>
        <v>70</v>
      </c>
      <c r="D35" s="37">
        <f>COUNTIF(K68CS4!$K$13:$K$82,"Xuất sắc")</f>
        <v>38</v>
      </c>
      <c r="E35" s="20">
        <f t="shared" si="8"/>
        <v>0.54285714285714282</v>
      </c>
      <c r="F35" s="16">
        <f>COUNTIF(K68CS4!$K$13:$K$82,"Tốt")</f>
        <v>18</v>
      </c>
      <c r="G35" s="20">
        <f t="shared" si="9"/>
        <v>0.25714285714285712</v>
      </c>
      <c r="H35" s="16">
        <f>COUNTIF(K68CS4!$K$13:$K$82,"Khá")</f>
        <v>13</v>
      </c>
      <c r="I35" s="20">
        <f t="shared" si="13"/>
        <v>0.18571428571428572</v>
      </c>
      <c r="J35" s="16">
        <f>COUNTIF(K68CS4!$K$13:$K$82,"Trung bình")</f>
        <v>0</v>
      </c>
      <c r="K35" s="20">
        <f t="shared" si="10"/>
        <v>0</v>
      </c>
      <c r="L35" s="16">
        <f>COUNTIF(K68CS4!$K$13:$K$82,"Yếu")</f>
        <v>0</v>
      </c>
      <c r="M35" s="20">
        <f t="shared" si="11"/>
        <v>0</v>
      </c>
      <c r="N35" s="16">
        <f>COUNTIF(K68CS4!$K$13:$K$82,"Kém")</f>
        <v>1</v>
      </c>
      <c r="O35" s="20">
        <f t="shared" si="12"/>
        <v>1.4285714285714285E-2</v>
      </c>
      <c r="P35" s="8">
        <f t="shared" si="7"/>
        <v>70</v>
      </c>
      <c r="Q35" s="9">
        <f t="shared" si="14"/>
        <v>0.99999999999999989</v>
      </c>
    </row>
    <row r="36" spans="1:17" ht="16.5" x14ac:dyDescent="0.25">
      <c r="A36" s="47">
        <v>27</v>
      </c>
      <c r="B36" s="45" t="s">
        <v>99</v>
      </c>
      <c r="C36" s="34">
        <f>K68IT1!A67</f>
        <v>55</v>
      </c>
      <c r="D36" s="37">
        <f>COUNTIF(K68IT1!$K$13:$K$67,"Xuất sắc")</f>
        <v>33</v>
      </c>
      <c r="E36" s="20">
        <f t="shared" si="8"/>
        <v>0.6</v>
      </c>
      <c r="F36" s="16">
        <f>COUNTIF(K68IT1!$K$13:$K$67,"Tốt")</f>
        <v>19</v>
      </c>
      <c r="G36" s="20">
        <f t="shared" si="9"/>
        <v>0.34545454545454546</v>
      </c>
      <c r="H36" s="16">
        <f>COUNTIF(K68IT1!$K$13:$K$67,"Khá")</f>
        <v>3</v>
      </c>
      <c r="I36" s="20">
        <f t="shared" si="13"/>
        <v>5.4545454545454543E-2</v>
      </c>
      <c r="J36" s="16">
        <f>COUNTIF(K68IT1!$K$13:$K$67,"Trung bình")</f>
        <v>0</v>
      </c>
      <c r="K36" s="20">
        <f t="shared" si="10"/>
        <v>0</v>
      </c>
      <c r="L36" s="16">
        <f>COUNTIF(K68IT1!$K$13:$K$67,"Yếu")</f>
        <v>0</v>
      </c>
      <c r="M36" s="20">
        <f t="shared" si="11"/>
        <v>0</v>
      </c>
      <c r="N36" s="16">
        <f>COUNTIF(K68IT1!$K$13:$K$67,"Kém")</f>
        <v>0</v>
      </c>
      <c r="O36" s="20">
        <f t="shared" si="12"/>
        <v>0</v>
      </c>
      <c r="P36" s="8">
        <f t="shared" si="7"/>
        <v>55</v>
      </c>
      <c r="Q36" s="9">
        <f t="shared" si="14"/>
        <v>1</v>
      </c>
    </row>
    <row r="37" spans="1:17" ht="16.5" x14ac:dyDescent="0.25">
      <c r="A37" s="47">
        <v>28</v>
      </c>
      <c r="B37" s="45" t="s">
        <v>100</v>
      </c>
      <c r="C37" s="34">
        <f>K68IT2!A69</f>
        <v>57</v>
      </c>
      <c r="D37" s="37">
        <f>COUNTIF(K68IT2!$K$13:$K$69,"Xuất sắc")</f>
        <v>39</v>
      </c>
      <c r="E37" s="20">
        <f t="shared" si="8"/>
        <v>0.68421052631578949</v>
      </c>
      <c r="F37" s="16">
        <f>COUNTIF(K68IT2!$K$13:$K$69,"Tốt")</f>
        <v>16</v>
      </c>
      <c r="G37" s="20">
        <f t="shared" si="9"/>
        <v>0.2807017543859649</v>
      </c>
      <c r="H37" s="16">
        <f>COUNTIF(K68IT2!$K$13:$K$69,"Khá")</f>
        <v>2</v>
      </c>
      <c r="I37" s="20">
        <f t="shared" si="13"/>
        <v>3.5087719298245612E-2</v>
      </c>
      <c r="J37" s="16">
        <f>COUNTIF(K68IT2!$K$13:$K$69,"Trung bình")</f>
        <v>0</v>
      </c>
      <c r="K37" s="20">
        <f t="shared" si="10"/>
        <v>0</v>
      </c>
      <c r="L37" s="16">
        <f>COUNTIF(K68IT2!$K$13:$K$69,"Yếu")</f>
        <v>0</v>
      </c>
      <c r="M37" s="20">
        <f t="shared" si="11"/>
        <v>0</v>
      </c>
      <c r="N37" s="16">
        <f>COUNTIF(K68IT2!$K$13:$K$69,"Kém")</f>
        <v>0</v>
      </c>
      <c r="O37" s="20">
        <f t="shared" si="12"/>
        <v>0</v>
      </c>
      <c r="P37" s="8">
        <f t="shared" si="7"/>
        <v>57</v>
      </c>
      <c r="Q37" s="9">
        <f t="shared" si="14"/>
        <v>1</v>
      </c>
    </row>
    <row r="38" spans="1:17" ht="16.5" x14ac:dyDescent="0.25">
      <c r="A38" s="47">
        <v>29</v>
      </c>
      <c r="B38" s="45" t="s">
        <v>101</v>
      </c>
      <c r="C38" s="34">
        <f>K68IT3!A68</f>
        <v>56</v>
      </c>
      <c r="D38" s="37">
        <f>COUNTIF(K68IT3!$K$13:$K$68,"xuất sắc")</f>
        <v>38</v>
      </c>
      <c r="E38" s="20">
        <f t="shared" si="8"/>
        <v>0.6785714285714286</v>
      </c>
      <c r="F38" s="16">
        <f>COUNTIF(K68IT3!$K$13:$K$68,"Tốt")</f>
        <v>18</v>
      </c>
      <c r="G38" s="20">
        <f t="shared" si="9"/>
        <v>0.32142857142857145</v>
      </c>
      <c r="H38" s="16">
        <f>COUNTIF(K68IT3!$K$13:$K$68,"Khá")</f>
        <v>0</v>
      </c>
      <c r="I38" s="20">
        <f t="shared" si="13"/>
        <v>0</v>
      </c>
      <c r="J38" s="16">
        <f>COUNTIF(K68IT3!$K$13:$K$68,"Trung bình")</f>
        <v>0</v>
      </c>
      <c r="K38" s="20">
        <f t="shared" si="10"/>
        <v>0</v>
      </c>
      <c r="L38" s="16">
        <f>COUNTIF(K68IT3!$K$13:$K$68,"Yếu")</f>
        <v>0</v>
      </c>
      <c r="M38" s="20">
        <f t="shared" si="11"/>
        <v>0</v>
      </c>
      <c r="N38" s="16">
        <f>COUNTIF(K68IT3!$K$13:$K$68,"Kém")</f>
        <v>0</v>
      </c>
      <c r="O38" s="20">
        <f t="shared" si="12"/>
        <v>0</v>
      </c>
      <c r="P38" s="8">
        <f t="shared" si="7"/>
        <v>56</v>
      </c>
      <c r="Q38" s="9">
        <f t="shared" si="14"/>
        <v>1</v>
      </c>
    </row>
    <row r="39" spans="1:17" ht="16.5" x14ac:dyDescent="0.25">
      <c r="A39" s="47">
        <v>30</v>
      </c>
      <c r="B39" s="45" t="s">
        <v>102</v>
      </c>
      <c r="C39" s="34">
        <f>K68IT20!A79</f>
        <v>67</v>
      </c>
      <c r="D39" s="37">
        <f>COUNTIF(K68IT20!$K$13:$K$79,"Xuất sắc")</f>
        <v>29</v>
      </c>
      <c r="E39" s="20">
        <f t="shared" si="8"/>
        <v>0.43283582089552236</v>
      </c>
      <c r="F39" s="16">
        <f>COUNTIF(K68IT20!$K$13:$K$79,"Tốt")</f>
        <v>31</v>
      </c>
      <c r="G39" s="20">
        <f t="shared" si="9"/>
        <v>0.46268656716417911</v>
      </c>
      <c r="H39" s="16">
        <f>COUNTIF(K68IT20!$K$13:$K$79,"Khá")</f>
        <v>7</v>
      </c>
      <c r="I39" s="20">
        <f t="shared" si="13"/>
        <v>0.1044776119402985</v>
      </c>
      <c r="J39" s="16">
        <f>COUNTIF(K68IT20!$K$13:$K$79,"Trung bình")</f>
        <v>0</v>
      </c>
      <c r="K39" s="20">
        <f t="shared" si="10"/>
        <v>0</v>
      </c>
      <c r="L39" s="16">
        <f>COUNTIF(K68IT20!$K$13:$K$79,"Yếu")</f>
        <v>0</v>
      </c>
      <c r="M39" s="20">
        <f t="shared" si="11"/>
        <v>0</v>
      </c>
      <c r="N39" s="16">
        <f>COUNTIF(K68IT20!$K$13:$K$79,"Kém")</f>
        <v>0</v>
      </c>
      <c r="O39" s="20">
        <f t="shared" si="12"/>
        <v>0</v>
      </c>
      <c r="P39" s="8">
        <f t="shared" si="7"/>
        <v>67</v>
      </c>
      <c r="Q39" s="9">
        <f t="shared" si="14"/>
        <v>0.99999999999999989</v>
      </c>
    </row>
    <row r="40" spans="1:17" ht="16.5" x14ac:dyDescent="0.25">
      <c r="A40" s="47">
        <v>31</v>
      </c>
      <c r="B40" s="45" t="s">
        <v>103</v>
      </c>
      <c r="C40" s="34">
        <f>K69CN1!A54</f>
        <v>42</v>
      </c>
      <c r="D40" s="37">
        <f>COUNTIF(K69CN1!$K$13:$K$54,"Xuất sắc")</f>
        <v>13</v>
      </c>
      <c r="E40" s="20">
        <f t="shared" si="8"/>
        <v>0.30952380952380953</v>
      </c>
      <c r="F40" s="16">
        <f>COUNTIF(K69CN1!$K$13:$K$54,"Tốt")</f>
        <v>25</v>
      </c>
      <c r="G40" s="20">
        <f t="shared" si="9"/>
        <v>0.59523809523809523</v>
      </c>
      <c r="H40" s="16">
        <f>COUNTIF(K69CN1!$K$13:$K$54,"Khá")</f>
        <v>4</v>
      </c>
      <c r="I40" s="20">
        <f t="shared" si="13"/>
        <v>9.5238095238095233E-2</v>
      </c>
      <c r="J40" s="16">
        <f>COUNTIF(K69CN1!$K$13:$K$54,"Trung bình")</f>
        <v>0</v>
      </c>
      <c r="K40" s="20">
        <f t="shared" si="10"/>
        <v>0</v>
      </c>
      <c r="L40" s="16">
        <f>COUNTIF(K69CN1!$K$13:$K$54,"Yếu")</f>
        <v>0</v>
      </c>
      <c r="M40" s="20">
        <f t="shared" si="11"/>
        <v>0</v>
      </c>
      <c r="N40" s="16">
        <f>COUNTIF(K69CN1!$K$13:$K$54,"Kém")</f>
        <v>0</v>
      </c>
      <c r="O40" s="20">
        <f t="shared" si="12"/>
        <v>0</v>
      </c>
      <c r="P40" s="8">
        <f t="shared" si="7"/>
        <v>42</v>
      </c>
      <c r="Q40" s="9">
        <f t="shared" si="14"/>
        <v>1</v>
      </c>
    </row>
    <row r="41" spans="1:17" ht="16.5" x14ac:dyDescent="0.25">
      <c r="A41" s="47">
        <v>32</v>
      </c>
      <c r="B41" s="45" t="s">
        <v>104</v>
      </c>
      <c r="C41" s="34">
        <f>K69CN2!A54</f>
        <v>42</v>
      </c>
      <c r="D41" s="37">
        <f>COUNTIF(K69CN2!$K$13:$K$54,"Xuất sắc")</f>
        <v>20</v>
      </c>
      <c r="E41" s="20">
        <f t="shared" si="8"/>
        <v>0.47619047619047616</v>
      </c>
      <c r="F41" s="16">
        <f>COUNTIF(K69CN2!$K$13:$K$54,"Tốt")</f>
        <v>21</v>
      </c>
      <c r="G41" s="20">
        <f t="shared" si="9"/>
        <v>0.5</v>
      </c>
      <c r="H41" s="16">
        <f>COUNTIF(K69CN2!$K$13:$K$54,"Khá")</f>
        <v>1</v>
      </c>
      <c r="I41" s="20">
        <f t="shared" si="13"/>
        <v>2.3809523809523808E-2</v>
      </c>
      <c r="J41" s="16">
        <f>COUNTIF(K69CN2!$K$13:$K$54,"Trung bình")</f>
        <v>0</v>
      </c>
      <c r="K41" s="20">
        <f t="shared" si="10"/>
        <v>0</v>
      </c>
      <c r="L41" s="16">
        <f>COUNTIF(K69CN2!$K$13:$K$54,"Yếu")</f>
        <v>0</v>
      </c>
      <c r="M41" s="20">
        <f t="shared" si="11"/>
        <v>0</v>
      </c>
      <c r="N41" s="16">
        <f>COUNTIF(K69CN2!$K$13:$K$54,"Kém")</f>
        <v>0</v>
      </c>
      <c r="O41" s="20">
        <f t="shared" si="12"/>
        <v>0</v>
      </c>
      <c r="P41" s="8">
        <f t="shared" si="7"/>
        <v>42</v>
      </c>
      <c r="Q41" s="9">
        <f t="shared" si="14"/>
        <v>1</v>
      </c>
    </row>
    <row r="42" spans="1:17" ht="16.5" x14ac:dyDescent="0.25">
      <c r="A42" s="47">
        <v>33</v>
      </c>
      <c r="B42" s="45" t="s">
        <v>105</v>
      </c>
      <c r="C42" s="34">
        <f>K69CS1!A54</f>
        <v>42</v>
      </c>
      <c r="D42" s="37">
        <f>COUNTIF(K69CS1!$K$13:$K$54,"Xuất sắc")</f>
        <v>11</v>
      </c>
      <c r="E42" s="20">
        <f t="shared" si="8"/>
        <v>0.26190476190476192</v>
      </c>
      <c r="F42" s="16">
        <f>COUNTIF(K69CS1!$K$13:$K$54,"Tốt")</f>
        <v>19</v>
      </c>
      <c r="G42" s="20">
        <f t="shared" si="9"/>
        <v>0.45238095238095238</v>
      </c>
      <c r="H42" s="16">
        <f>COUNTIF(K69CS1!$K$13:$K$54,"Khá")</f>
        <v>12</v>
      </c>
      <c r="I42" s="20">
        <f t="shared" si="13"/>
        <v>0.2857142857142857</v>
      </c>
      <c r="J42" s="16">
        <f>COUNTIF(K69CS1!$K$13:$K$54,"Trung bình")</f>
        <v>0</v>
      </c>
      <c r="K42" s="20">
        <f t="shared" si="10"/>
        <v>0</v>
      </c>
      <c r="L42" s="16">
        <f>COUNTIF(K69CS1!$K$13:$K$54,"Yếu ")</f>
        <v>0</v>
      </c>
      <c r="M42" s="20">
        <f t="shared" si="11"/>
        <v>0</v>
      </c>
      <c r="N42" s="16">
        <f>COUNTIF(K69CS1!$K$13:$K$54,"Kém")</f>
        <v>0</v>
      </c>
      <c r="O42" s="20">
        <f t="shared" si="12"/>
        <v>0</v>
      </c>
      <c r="P42" s="8">
        <f t="shared" si="7"/>
        <v>42</v>
      </c>
      <c r="Q42" s="9">
        <f t="shared" si="14"/>
        <v>1</v>
      </c>
    </row>
    <row r="43" spans="1:17" ht="16.5" x14ac:dyDescent="0.25">
      <c r="A43" s="47">
        <v>34</v>
      </c>
      <c r="B43" s="45" t="s">
        <v>106</v>
      </c>
      <c r="C43" s="34">
        <f>K69CS2!A52</f>
        <v>40</v>
      </c>
      <c r="D43" s="37">
        <f>COUNTIF(K69CS2!$K$13:$K$52,"xuất sắc")</f>
        <v>20</v>
      </c>
      <c r="E43" s="20">
        <f t="shared" si="8"/>
        <v>0.5</v>
      </c>
      <c r="F43" s="16">
        <f>COUNTIF(K69CS2!$K$13:$K$52,"Tốt")</f>
        <v>18</v>
      </c>
      <c r="G43" s="20">
        <f t="shared" si="9"/>
        <v>0.45</v>
      </c>
      <c r="H43" s="16">
        <f>COUNTIF(K69CS2!$K$13:$K$52,"Khá")</f>
        <v>2</v>
      </c>
      <c r="I43" s="20">
        <f t="shared" si="13"/>
        <v>0.05</v>
      </c>
      <c r="J43" s="16">
        <f>COUNTIF(K69CS2!$K$13:$K$52,"Trung bình")</f>
        <v>0</v>
      </c>
      <c r="K43" s="20">
        <f t="shared" si="10"/>
        <v>0</v>
      </c>
      <c r="L43" s="16">
        <f>COUNTIF(K69CS2!$K$13:$K$52,"Yếu")</f>
        <v>0</v>
      </c>
      <c r="M43" s="20">
        <f t="shared" si="11"/>
        <v>0</v>
      </c>
      <c r="N43" s="16">
        <f>COUNTIF(K69CS2!$K$13:$K$52,"Kém")</f>
        <v>0</v>
      </c>
      <c r="O43" s="20">
        <f t="shared" si="12"/>
        <v>0</v>
      </c>
      <c r="P43" s="8">
        <f t="shared" si="7"/>
        <v>40</v>
      </c>
      <c r="Q43" s="9">
        <f t="shared" si="14"/>
        <v>1</v>
      </c>
    </row>
    <row r="44" spans="1:17" ht="16.5" x14ac:dyDescent="0.25">
      <c r="A44" s="47">
        <v>35</v>
      </c>
      <c r="B44" s="45" t="s">
        <v>107</v>
      </c>
      <c r="C44" s="34">
        <f>K69CS3!A52</f>
        <v>40</v>
      </c>
      <c r="D44" s="37">
        <f>COUNTIF(K69CS3!$K$13:$K$52,"Xuất sắc")</f>
        <v>22</v>
      </c>
      <c r="E44" s="20">
        <f t="shared" si="8"/>
        <v>0.55000000000000004</v>
      </c>
      <c r="F44" s="16">
        <f>COUNTIF(K69CS3!$K$13:$K$52,"Tốt")</f>
        <v>10</v>
      </c>
      <c r="G44" s="20">
        <f t="shared" si="9"/>
        <v>0.25</v>
      </c>
      <c r="H44" s="16">
        <f>COUNTIF(K69CS3!$K$13:$K$52,"Khá")</f>
        <v>7</v>
      </c>
      <c r="I44" s="20">
        <f t="shared" si="13"/>
        <v>0.17499999999999999</v>
      </c>
      <c r="J44" s="16">
        <f>COUNTIF(K69CS3!$K$13:$K$52,"Trung bình")</f>
        <v>0</v>
      </c>
      <c r="K44" s="20">
        <f t="shared" si="10"/>
        <v>0</v>
      </c>
      <c r="L44" s="16">
        <f>COUNTIF(K69CS3!$K$13:$K$52,"Yếu")</f>
        <v>0</v>
      </c>
      <c r="M44" s="20">
        <f t="shared" si="11"/>
        <v>0</v>
      </c>
      <c r="N44" s="16">
        <f>COUNTIF(K69CS3!$K$13:$K$52,"Kém")</f>
        <v>1</v>
      </c>
      <c r="O44" s="20">
        <f t="shared" si="12"/>
        <v>2.5000000000000001E-2</v>
      </c>
      <c r="P44" s="8">
        <f t="shared" si="7"/>
        <v>40</v>
      </c>
      <c r="Q44" s="9">
        <f t="shared" si="14"/>
        <v>1</v>
      </c>
    </row>
    <row r="45" spans="1:17" ht="16.5" x14ac:dyDescent="0.25">
      <c r="A45" s="47">
        <v>36</v>
      </c>
      <c r="B45" s="45" t="s">
        <v>98</v>
      </c>
      <c r="C45" s="34">
        <f>K69CS4!A52</f>
        <v>40</v>
      </c>
      <c r="D45" s="37">
        <f>COUNTIF(K69CS4!$K$13:$K$52,"xuất sắc")</f>
        <v>14</v>
      </c>
      <c r="E45" s="20">
        <f t="shared" si="8"/>
        <v>0.35</v>
      </c>
      <c r="F45" s="16">
        <f>COUNTIF(K69CS4!$K$13:$K$52,"Tốt")</f>
        <v>18</v>
      </c>
      <c r="G45" s="20">
        <f t="shared" si="9"/>
        <v>0.45</v>
      </c>
      <c r="H45" s="16">
        <f>COUNTIF(K69CS4!$K$13:$K$52,"Khá")</f>
        <v>8</v>
      </c>
      <c r="I45" s="20">
        <f t="shared" si="13"/>
        <v>0.2</v>
      </c>
      <c r="J45" s="16">
        <f>COUNTIF(K69CS4!$K$13:$K$52,"Trung bình")</f>
        <v>0</v>
      </c>
      <c r="K45" s="20">
        <f t="shared" si="10"/>
        <v>0</v>
      </c>
      <c r="L45" s="16">
        <f>COUNTIF(K69CS4!$K$13:$K$52,"Yếu")</f>
        <v>0</v>
      </c>
      <c r="M45" s="20">
        <f t="shared" si="11"/>
        <v>0</v>
      </c>
      <c r="N45" s="16">
        <f>COUNTIF(K69CS4!$K$13:$K$52,"Kém")</f>
        <v>0</v>
      </c>
      <c r="O45" s="20">
        <f t="shared" si="12"/>
        <v>0</v>
      </c>
      <c r="P45" s="8">
        <f t="shared" si="7"/>
        <v>40</v>
      </c>
      <c r="Q45" s="9">
        <f t="shared" si="14"/>
        <v>1</v>
      </c>
    </row>
    <row r="46" spans="1:17" ht="16.5" x14ac:dyDescent="0.25">
      <c r="A46" s="47">
        <v>37</v>
      </c>
      <c r="B46" s="45" t="s">
        <v>108</v>
      </c>
      <c r="C46" s="34">
        <f>K69CS5!A50</f>
        <v>38</v>
      </c>
      <c r="D46" s="37">
        <f>COUNTIF(K69CS5!$K$13:$K$50,"Xuất sắc")</f>
        <v>21</v>
      </c>
      <c r="E46" s="20">
        <f t="shared" si="8"/>
        <v>0.55263157894736847</v>
      </c>
      <c r="F46" s="16">
        <f>COUNTIF(K69CS5!$K$13:$K$50,"Tốt")</f>
        <v>12</v>
      </c>
      <c r="G46" s="20">
        <f t="shared" si="9"/>
        <v>0.31578947368421051</v>
      </c>
      <c r="H46" s="16">
        <f>COUNTIF(K69CS5!$K$13:$K$50,"Khá")</f>
        <v>4</v>
      </c>
      <c r="I46" s="20">
        <f t="shared" si="13"/>
        <v>0.10526315789473684</v>
      </c>
      <c r="J46" s="16">
        <f>COUNTIF(K69CS5!$K$13:$K$50,"Trung bình")</f>
        <v>0</v>
      </c>
      <c r="K46" s="20">
        <f t="shared" si="10"/>
        <v>0</v>
      </c>
      <c r="L46" s="16">
        <f>COUNTIF(K69CS5!$K$13:$K$50,"Yếu")</f>
        <v>0</v>
      </c>
      <c r="M46" s="20">
        <f t="shared" si="11"/>
        <v>0</v>
      </c>
      <c r="N46" s="16">
        <f>COUNTIF(K69CS5!$K$13:$K$50,"Kém")</f>
        <v>1</v>
      </c>
      <c r="O46" s="20">
        <f t="shared" si="12"/>
        <v>2.6315789473684209E-2</v>
      </c>
      <c r="P46" s="8">
        <f t="shared" si="7"/>
        <v>38</v>
      </c>
      <c r="Q46" s="9">
        <f t="shared" si="14"/>
        <v>1</v>
      </c>
    </row>
    <row r="47" spans="1:17" ht="16.5" x14ac:dyDescent="0.25">
      <c r="A47" s="47">
        <v>38</v>
      </c>
      <c r="B47" s="45" t="s">
        <v>109</v>
      </c>
      <c r="C47" s="38">
        <f>K69CS6!A52</f>
        <v>40</v>
      </c>
      <c r="D47" s="37">
        <f>COUNTIF(K69CS6!$K$13:$K$52,"xuất sắc")</f>
        <v>25</v>
      </c>
      <c r="E47" s="20">
        <f t="shared" si="8"/>
        <v>0.625</v>
      </c>
      <c r="F47" s="16">
        <f>COUNTIF(K69CS6!$K$13:$K$52,"Tốt")</f>
        <v>11</v>
      </c>
      <c r="G47" s="20">
        <f t="shared" si="9"/>
        <v>0.27500000000000002</v>
      </c>
      <c r="H47" s="16">
        <f>COUNTIF(K69CS6!$K$13:$K$52,"Khá")</f>
        <v>4</v>
      </c>
      <c r="I47" s="20">
        <f t="shared" si="13"/>
        <v>0.1</v>
      </c>
      <c r="J47" s="16">
        <f>COUNTIF(K69CS6!$K$13:$K$52,"Trung bình")</f>
        <v>0</v>
      </c>
      <c r="K47" s="20">
        <f t="shared" si="10"/>
        <v>0</v>
      </c>
      <c r="L47" s="16">
        <f>COUNTIF(K69CS6!$K$13:$K$52,"Khá")</f>
        <v>4</v>
      </c>
      <c r="M47" s="20">
        <f t="shared" si="11"/>
        <v>0.1</v>
      </c>
      <c r="N47" s="16">
        <f>COUNTIF(K69CS6!$K$13:$K$52,"Tốt")</f>
        <v>11</v>
      </c>
      <c r="O47" s="20">
        <f t="shared" si="12"/>
        <v>0.27500000000000002</v>
      </c>
      <c r="P47" s="8">
        <f t="shared" si="7"/>
        <v>55</v>
      </c>
      <c r="Q47" s="9">
        <f t="shared" si="14"/>
        <v>1.375</v>
      </c>
    </row>
    <row r="48" spans="1:17" ht="16.5" x14ac:dyDescent="0.25">
      <c r="A48" s="47">
        <v>39</v>
      </c>
      <c r="B48" s="45" t="s">
        <v>110</v>
      </c>
      <c r="C48" s="38">
        <f>K69CS7!A51</f>
        <v>39</v>
      </c>
      <c r="D48" s="37">
        <f>COUNTIF(K69CS7!$K$13:$K$51,"Xuất sắc")</f>
        <v>20</v>
      </c>
      <c r="E48" s="20">
        <f t="shared" si="8"/>
        <v>0.51282051282051277</v>
      </c>
      <c r="F48" s="16">
        <f>COUNTIF(K69CS7!$K$13:$K$51,"Tốt")</f>
        <v>15</v>
      </c>
      <c r="G48" s="20">
        <f t="shared" si="9"/>
        <v>0.38461538461538464</v>
      </c>
      <c r="H48" s="16">
        <f>COUNTIF(K69CS7!$K$13:$K$51,"Xuất sắc")</f>
        <v>20</v>
      </c>
      <c r="I48" s="20">
        <f t="shared" si="13"/>
        <v>0.51282051282051277</v>
      </c>
      <c r="J48" s="16">
        <f>COUNTIF(K69CS7!$K$13:$K$51,"Xuất sắc")</f>
        <v>20</v>
      </c>
      <c r="K48" s="20">
        <f t="shared" si="10"/>
        <v>0.51282051282051277</v>
      </c>
      <c r="L48" s="16">
        <f>COUNTIF(K69CS7!$K$13:$K$51,"Xuất sắc")</f>
        <v>20</v>
      </c>
      <c r="M48" s="20">
        <f t="shared" si="11"/>
        <v>0.51282051282051277</v>
      </c>
      <c r="N48" s="16">
        <f>COUNTIF(K69CS7!$K$13:$K$51,"Xuất sắc")</f>
        <v>20</v>
      </c>
      <c r="O48" s="20">
        <f t="shared" si="12"/>
        <v>0.51282051282051277</v>
      </c>
      <c r="P48" s="8">
        <f t="shared" si="7"/>
        <v>115</v>
      </c>
      <c r="Q48" s="9">
        <f t="shared" si="14"/>
        <v>2.9487179487179485</v>
      </c>
    </row>
    <row r="49" spans="1:17" ht="16.5" x14ac:dyDescent="0.25">
      <c r="A49" s="47">
        <v>40</v>
      </c>
      <c r="B49" s="45" t="s">
        <v>111</v>
      </c>
      <c r="C49" s="38">
        <f>K69CS8!A50</f>
        <v>38</v>
      </c>
      <c r="D49" s="37">
        <f>COUNTIF(K69CS8!$K$13:$K$50,"Xuất sắc")</f>
        <v>22</v>
      </c>
      <c r="E49" s="20">
        <f t="shared" si="8"/>
        <v>0.57894736842105265</v>
      </c>
      <c r="F49" s="16">
        <f>COUNTIF(K69CS8!$K$13:$K$50,"Xuất sắc")</f>
        <v>22</v>
      </c>
      <c r="G49" s="20">
        <f t="shared" si="9"/>
        <v>0.57894736842105265</v>
      </c>
      <c r="H49" s="16">
        <f>COUNTIF(K69CS8!$K$13:$K$50,"Xuất sắc")</f>
        <v>22</v>
      </c>
      <c r="I49" s="20">
        <f t="shared" si="13"/>
        <v>0.57894736842105265</v>
      </c>
      <c r="J49" s="16">
        <f>COUNTIF(K69CS8!$K$13:$K$50,"Xuất sắc")</f>
        <v>22</v>
      </c>
      <c r="K49" s="20">
        <f t="shared" si="10"/>
        <v>0.57894736842105265</v>
      </c>
      <c r="L49" s="16">
        <f>COUNTIF(K69CS8!$K$13:$K$50,"Xuất sắc")</f>
        <v>22</v>
      </c>
      <c r="M49" s="20">
        <f t="shared" si="11"/>
        <v>0.57894736842105265</v>
      </c>
      <c r="N49" s="16">
        <f>COUNTIF(K69CS8!$K$13:$K$50,"Xuất sắc")</f>
        <v>22</v>
      </c>
      <c r="O49" s="20">
        <f t="shared" si="12"/>
        <v>0.57894736842105265</v>
      </c>
      <c r="P49" s="8">
        <f t="shared" si="7"/>
        <v>132</v>
      </c>
      <c r="Q49" s="9">
        <f t="shared" si="14"/>
        <v>3.4736842105263159</v>
      </c>
    </row>
    <row r="50" spans="1:17" ht="16.5" x14ac:dyDescent="0.25">
      <c r="A50" s="47">
        <v>41</v>
      </c>
      <c r="B50" s="45" t="s">
        <v>112</v>
      </c>
      <c r="C50" s="38">
        <f>K69IS1!A53</f>
        <v>41</v>
      </c>
      <c r="D50" s="37">
        <f>COUNTIF(K69IS1!$K$13:$K$53,"Xuất sắc")</f>
        <v>17</v>
      </c>
      <c r="E50" s="20">
        <f t="shared" si="8"/>
        <v>0.41463414634146339</v>
      </c>
      <c r="F50" s="16">
        <f>COUNTIF(K69IS1!$K$13:$K$53,"Tốt")</f>
        <v>22</v>
      </c>
      <c r="G50" s="20">
        <f t="shared" si="9"/>
        <v>0.53658536585365857</v>
      </c>
      <c r="H50" s="16">
        <f>COUNTIF(K69IS1!$K$13:$K$53,"Khá")</f>
        <v>2</v>
      </c>
      <c r="I50" s="20">
        <f t="shared" si="13"/>
        <v>4.878048780487805E-2</v>
      </c>
      <c r="J50" s="16">
        <f>COUNTIF(K69IS1!$K$13:$K$53,"Trung bình")</f>
        <v>0</v>
      </c>
      <c r="K50" s="20">
        <f t="shared" si="10"/>
        <v>0</v>
      </c>
      <c r="L50" s="16">
        <f>COUNTIF(K69IS1!$K$13:$K$53,"Yếu")</f>
        <v>0</v>
      </c>
      <c r="M50" s="20">
        <f t="shared" si="11"/>
        <v>0</v>
      </c>
      <c r="N50" s="16">
        <f>COUNTIF(K69IS1!$K$13:$K$53,"Kém")</f>
        <v>0</v>
      </c>
      <c r="O50" s="20">
        <f t="shared" si="12"/>
        <v>0</v>
      </c>
      <c r="P50" s="8">
        <f t="shared" si="7"/>
        <v>41</v>
      </c>
      <c r="Q50" s="9">
        <f t="shared" si="14"/>
        <v>1</v>
      </c>
    </row>
    <row r="51" spans="1:17" ht="16.5" x14ac:dyDescent="0.25">
      <c r="A51" s="47">
        <v>42</v>
      </c>
      <c r="B51" s="45" t="s">
        <v>113</v>
      </c>
      <c r="C51" s="38">
        <f>K69IS2!A51</f>
        <v>39</v>
      </c>
      <c r="D51" s="37">
        <f>COUNTIF(K69IS2!$K$13:$K$51,"Xuất sắc")</f>
        <v>14</v>
      </c>
      <c r="E51" s="20">
        <f t="shared" si="8"/>
        <v>0.35897435897435898</v>
      </c>
      <c r="F51" s="16">
        <f>COUNTIF(K69IS2!$K$13:$K$51,"Tốt")</f>
        <v>23</v>
      </c>
      <c r="G51" s="20">
        <f t="shared" si="9"/>
        <v>0.58974358974358976</v>
      </c>
      <c r="H51" s="16">
        <f>COUNTIF(K69IS2!$K$13:$K$51,"Khá")</f>
        <v>2</v>
      </c>
      <c r="I51" s="20">
        <f t="shared" si="13"/>
        <v>5.128205128205128E-2</v>
      </c>
      <c r="J51" s="16">
        <f>COUNTIF(K69IS2!$K$13:$K$51,"Trung bình")</f>
        <v>0</v>
      </c>
      <c r="K51" s="20">
        <f t="shared" si="10"/>
        <v>0</v>
      </c>
      <c r="L51" s="16">
        <f>COUNTIF(K69IS2!$K$13:$K$51,"Yếu")</f>
        <v>0</v>
      </c>
      <c r="M51" s="20">
        <f t="shared" si="11"/>
        <v>0</v>
      </c>
      <c r="N51" s="16">
        <f>COUNTIF(K69IS2!$K$13:$K$51,"Kém")</f>
        <v>0</v>
      </c>
      <c r="O51" s="20">
        <f t="shared" si="12"/>
        <v>0</v>
      </c>
      <c r="P51" s="8">
        <f t="shared" si="7"/>
        <v>39</v>
      </c>
      <c r="Q51" s="9">
        <f t="shared" si="14"/>
        <v>1</v>
      </c>
    </row>
    <row r="52" spans="1:17" ht="16.5" x14ac:dyDescent="0.25">
      <c r="A52" s="47">
        <v>43</v>
      </c>
      <c r="B52" s="45" t="s">
        <v>114</v>
      </c>
      <c r="C52" s="38">
        <f>K69IS3!A52</f>
        <v>40</v>
      </c>
      <c r="D52" s="37">
        <f>COUNTIF(K69IS3!$K$13:$K$52,"xuất sắc")</f>
        <v>11</v>
      </c>
      <c r="E52" s="20">
        <f t="shared" si="8"/>
        <v>0.27500000000000002</v>
      </c>
      <c r="F52" s="16">
        <f>COUNTIF(K69IS3!$K$13:$K$52,"Tốt")</f>
        <v>21</v>
      </c>
      <c r="G52" s="20">
        <f t="shared" si="9"/>
        <v>0.52500000000000002</v>
      </c>
      <c r="H52" s="16">
        <f>COUNTIF(K69IS3!$K$13:$K$52,"Khá")</f>
        <v>8</v>
      </c>
      <c r="I52" s="20">
        <f t="shared" si="13"/>
        <v>0.2</v>
      </c>
      <c r="J52" s="16">
        <f>COUNTIF(K69IS3!$K$13:$K$52,"Trung bình")</f>
        <v>0</v>
      </c>
      <c r="K52" s="20">
        <f t="shared" si="10"/>
        <v>0</v>
      </c>
      <c r="L52" s="16">
        <f>COUNTIF(K69IS3!$K$13:$K$52,"Yếu")</f>
        <v>0</v>
      </c>
      <c r="M52" s="20">
        <f t="shared" si="11"/>
        <v>0</v>
      </c>
      <c r="N52" s="16">
        <f>COUNTIF(K69IS3!$K$13:$K$52,"Kém")</f>
        <v>0</v>
      </c>
      <c r="O52" s="20">
        <f t="shared" si="12"/>
        <v>0</v>
      </c>
      <c r="P52" s="8">
        <f t="shared" si="7"/>
        <v>40</v>
      </c>
      <c r="Q52" s="9">
        <f t="shared" si="14"/>
        <v>1</v>
      </c>
    </row>
    <row r="53" spans="1:17" ht="16.5" x14ac:dyDescent="0.25">
      <c r="A53" s="47">
        <v>44</v>
      </c>
      <c r="B53" s="45" t="s">
        <v>115</v>
      </c>
      <c r="C53" s="38">
        <f>K69IS4!A47</f>
        <v>35</v>
      </c>
      <c r="D53" s="16">
        <f>COUNTIF(K69IS4!$K$13:$K$47,"Xuất sắc")</f>
        <v>17</v>
      </c>
      <c r="E53" s="20">
        <f t="shared" si="8"/>
        <v>0.48571428571428571</v>
      </c>
      <c r="F53" s="16">
        <f>COUNTIF(K69IS4!$K$13:$K$47,"Tốt")</f>
        <v>15</v>
      </c>
      <c r="G53" s="20">
        <f t="shared" si="9"/>
        <v>0.42857142857142855</v>
      </c>
      <c r="H53" s="16">
        <f>COUNTIF(K69IS4!$K$13:$K$47,"Khá")</f>
        <v>3</v>
      </c>
      <c r="I53" s="20">
        <f t="shared" si="13"/>
        <v>8.5714285714285715E-2</v>
      </c>
      <c r="J53" s="16">
        <f>COUNTIF(K69IS4!$K$13:$K$47,"Trung bình")</f>
        <v>0</v>
      </c>
      <c r="K53" s="20">
        <f t="shared" si="10"/>
        <v>0</v>
      </c>
      <c r="L53" s="16">
        <f>COUNTIF(K69IS4!$K$13:$K$47,"Yếu")</f>
        <v>0</v>
      </c>
      <c r="M53" s="20">
        <f t="shared" si="11"/>
        <v>0</v>
      </c>
      <c r="N53" s="16">
        <f>COUNTIF(K69IS4!$K$13:$K$47,"Kém")</f>
        <v>0</v>
      </c>
      <c r="O53" s="20">
        <f t="shared" si="12"/>
        <v>0</v>
      </c>
      <c r="P53" s="8">
        <f t="shared" si="7"/>
        <v>35</v>
      </c>
      <c r="Q53" s="9">
        <f t="shared" si="14"/>
        <v>1</v>
      </c>
    </row>
    <row r="54" spans="1:17" ht="15.75" customHeight="1" x14ac:dyDescent="0.25">
      <c r="A54" s="64" t="s">
        <v>29</v>
      </c>
      <c r="B54" s="64"/>
      <c r="C54" s="39">
        <f>SUM(D54,F54,H54,J54,L54,N54)</f>
        <v>579</v>
      </c>
      <c r="D54" s="22">
        <f>SUM(D18:D25)</f>
        <v>341</v>
      </c>
      <c r="E54" s="15">
        <f t="shared" ref="E54" si="15">D54/C54</f>
        <v>0.58894645941278068</v>
      </c>
      <c r="F54" s="14">
        <f>SUM(F18:F25)</f>
        <v>156</v>
      </c>
      <c r="G54" s="15">
        <f t="shared" ref="G54" si="16">F54/C54</f>
        <v>0.26943005181347152</v>
      </c>
      <c r="H54" s="14">
        <f>SUM(H18:H25)</f>
        <v>75</v>
      </c>
      <c r="I54" s="15">
        <f t="shared" ref="I54" si="17">H54/C54</f>
        <v>0.12953367875647667</v>
      </c>
      <c r="J54" s="14">
        <f>SUM(J18:J25)</f>
        <v>1</v>
      </c>
      <c r="K54" s="15">
        <f t="shared" ref="K54" si="18">J54/C54</f>
        <v>1.7271157167530224E-3</v>
      </c>
      <c r="L54" s="14">
        <f>SUM(L18:L25)</f>
        <v>0</v>
      </c>
      <c r="M54" s="15">
        <f t="shared" ref="M54" si="19">L54/C54</f>
        <v>0</v>
      </c>
      <c r="N54" s="14">
        <f>SUM(N18:N25)</f>
        <v>6</v>
      </c>
      <c r="O54" s="15">
        <f t="shared" ref="O54" si="20">N54/C54</f>
        <v>1.0362694300518135E-2</v>
      </c>
      <c r="P54" s="10">
        <f>SUM(P18:P25)</f>
        <v>579</v>
      </c>
      <c r="Q54" s="9">
        <f>SUM(E54,G54,I54,K54,M54,O54)</f>
        <v>1</v>
      </c>
    </row>
  </sheetData>
  <mergeCells count="16">
    <mergeCell ref="A54:B54"/>
    <mergeCell ref="L8:M8"/>
    <mergeCell ref="N8:O8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9CD4-D967-4EE2-9DEA-93C19F2AAD48}">
  <sheetPr codeName="Sheet5"/>
  <dimension ref="A1:K76"/>
  <sheetViews>
    <sheetView topLeftCell="A6" workbookViewId="0">
      <selection activeCell="D1" sqref="D1:D1048576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556</v>
      </c>
      <c r="C13" s="7" t="s">
        <v>557</v>
      </c>
      <c r="D13" s="24">
        <v>37680</v>
      </c>
      <c r="E13" s="12">
        <v>80</v>
      </c>
      <c r="F13" s="12">
        <v>80</v>
      </c>
      <c r="G13" s="12">
        <v>80</v>
      </c>
      <c r="H13" s="12">
        <v>80</v>
      </c>
      <c r="I13" s="25" t="str">
        <f t="shared" ref="I13:I44" si="0">IF(H13&gt;=90,"Xuất sắc",IF(H13&gt;=80,"Tốt", IF(H13&gt;=65,"Khá",IF(H13&gt;=50,"Trung bình", IF(H13&gt;=35, "Yếu", "Kém")))))</f>
        <v>Tốt</v>
      </c>
      <c r="J13" s="12">
        <v>80</v>
      </c>
      <c r="K13" s="25" t="str">
        <f t="shared" ref="K13:K4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558</v>
      </c>
      <c r="C14" s="7" t="s">
        <v>559</v>
      </c>
      <c r="D14" s="24">
        <v>37764</v>
      </c>
      <c r="E14" s="12">
        <v>80</v>
      </c>
      <c r="F14" s="12">
        <v>80</v>
      </c>
      <c r="G14" s="12">
        <v>80</v>
      </c>
      <c r="H14" s="12">
        <v>80</v>
      </c>
      <c r="I14" s="25" t="str">
        <f t="shared" si="0"/>
        <v>Tốt</v>
      </c>
      <c r="J14" s="12">
        <v>80</v>
      </c>
      <c r="K14" s="25" t="str">
        <f t="shared" si="1"/>
        <v>Tốt</v>
      </c>
    </row>
    <row r="15" spans="1:11" ht="18.75" customHeight="1" x14ac:dyDescent="0.25">
      <c r="A15" s="16">
        <v>3</v>
      </c>
      <c r="B15" s="23" t="s">
        <v>560</v>
      </c>
      <c r="C15" s="7" t="s">
        <v>561</v>
      </c>
      <c r="D15" s="24">
        <v>37877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562</v>
      </c>
      <c r="C16" s="7" t="s">
        <v>563</v>
      </c>
      <c r="D16" s="24">
        <v>37942</v>
      </c>
      <c r="E16" s="12">
        <v>92</v>
      </c>
      <c r="F16" s="12">
        <v>92</v>
      </c>
      <c r="G16" s="12">
        <v>92</v>
      </c>
      <c r="H16" s="12">
        <v>92</v>
      </c>
      <c r="I16" s="25" t="str">
        <f t="shared" si="0"/>
        <v>Xuất sắc</v>
      </c>
      <c r="J16" s="12">
        <v>92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621</v>
      </c>
      <c r="C17" s="7" t="s">
        <v>622</v>
      </c>
      <c r="D17" s="24">
        <v>37543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615</v>
      </c>
      <c r="C18" s="7" t="s">
        <v>616</v>
      </c>
      <c r="D18" s="24">
        <v>37697</v>
      </c>
      <c r="E18" s="12">
        <v>80</v>
      </c>
      <c r="F18" s="12">
        <v>80</v>
      </c>
      <c r="G18" s="12">
        <v>80</v>
      </c>
      <c r="H18" s="12">
        <v>80</v>
      </c>
      <c r="I18" s="25" t="str">
        <f t="shared" si="0"/>
        <v>Tốt</v>
      </c>
      <c r="J18" s="12">
        <v>80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564</v>
      </c>
      <c r="C19" s="7" t="s">
        <v>565</v>
      </c>
      <c r="D19" s="24">
        <v>37675</v>
      </c>
      <c r="E19" s="12">
        <v>92</v>
      </c>
      <c r="F19" s="12">
        <v>92</v>
      </c>
      <c r="G19" s="12">
        <v>92</v>
      </c>
      <c r="H19" s="12">
        <v>92</v>
      </c>
      <c r="I19" s="25" t="str">
        <f t="shared" si="0"/>
        <v>Xuất sắc</v>
      </c>
      <c r="J19" s="12">
        <v>92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566</v>
      </c>
      <c r="C20" s="7" t="s">
        <v>567</v>
      </c>
      <c r="D20" s="24">
        <v>37789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568</v>
      </c>
      <c r="C21" s="7" t="s">
        <v>569</v>
      </c>
      <c r="D21" s="24">
        <v>37649</v>
      </c>
      <c r="E21" s="12">
        <v>80</v>
      </c>
      <c r="F21" s="12">
        <v>80</v>
      </c>
      <c r="G21" s="12">
        <v>80</v>
      </c>
      <c r="H21" s="12">
        <v>80</v>
      </c>
      <c r="I21" s="25" t="str">
        <f t="shared" si="0"/>
        <v>Tốt</v>
      </c>
      <c r="J21" s="12">
        <v>80</v>
      </c>
      <c r="K21" s="25" t="str">
        <f t="shared" si="1"/>
        <v>Tốt</v>
      </c>
    </row>
    <row r="22" spans="1:11" ht="18.75" customHeight="1" x14ac:dyDescent="0.25">
      <c r="A22" s="16">
        <v>10</v>
      </c>
      <c r="B22" s="23" t="s">
        <v>623</v>
      </c>
      <c r="C22" s="7" t="s">
        <v>624</v>
      </c>
      <c r="D22" s="24">
        <v>37953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570</v>
      </c>
      <c r="C23" s="7" t="s">
        <v>571</v>
      </c>
      <c r="D23" s="24">
        <v>37950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625</v>
      </c>
      <c r="C24" s="7" t="s">
        <v>626</v>
      </c>
      <c r="D24" s="24">
        <v>37731</v>
      </c>
      <c r="E24" s="12">
        <v>80</v>
      </c>
      <c r="F24" s="12">
        <v>80</v>
      </c>
      <c r="G24" s="12">
        <v>80</v>
      </c>
      <c r="H24" s="12">
        <v>80</v>
      </c>
      <c r="I24" s="25" t="str">
        <f t="shared" si="0"/>
        <v>Tốt</v>
      </c>
      <c r="J24" s="12">
        <v>80</v>
      </c>
      <c r="K24" s="25" t="str">
        <f t="shared" si="1"/>
        <v>Tốt</v>
      </c>
    </row>
    <row r="25" spans="1:11" ht="18.75" customHeight="1" x14ac:dyDescent="0.25">
      <c r="A25" s="16">
        <v>13</v>
      </c>
      <c r="B25" s="23" t="s">
        <v>536</v>
      </c>
      <c r="C25" s="7" t="s">
        <v>537</v>
      </c>
      <c r="D25" s="24">
        <v>37830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572</v>
      </c>
      <c r="C26" s="7" t="s">
        <v>573</v>
      </c>
      <c r="D26" s="24">
        <v>37907</v>
      </c>
      <c r="E26" s="12">
        <v>77</v>
      </c>
      <c r="F26" s="12">
        <v>77</v>
      </c>
      <c r="G26" s="12">
        <v>77</v>
      </c>
      <c r="H26" s="12">
        <v>77</v>
      </c>
      <c r="I26" s="25" t="str">
        <f t="shared" si="0"/>
        <v>Khá</v>
      </c>
      <c r="J26" s="12">
        <v>77</v>
      </c>
      <c r="K26" s="25" t="str">
        <f t="shared" si="1"/>
        <v>Khá</v>
      </c>
    </row>
    <row r="27" spans="1:11" ht="18.75" customHeight="1" x14ac:dyDescent="0.25">
      <c r="A27" s="16">
        <v>15</v>
      </c>
      <c r="B27" s="23" t="s">
        <v>574</v>
      </c>
      <c r="C27" s="7" t="s">
        <v>575</v>
      </c>
      <c r="D27" s="24">
        <v>37871</v>
      </c>
      <c r="E27" s="12">
        <v>80</v>
      </c>
      <c r="F27" s="12">
        <v>80</v>
      </c>
      <c r="G27" s="12">
        <v>80</v>
      </c>
      <c r="H27" s="12">
        <v>80</v>
      </c>
      <c r="I27" s="25" t="str">
        <f t="shared" si="0"/>
        <v>Tốt</v>
      </c>
      <c r="J27" s="12">
        <v>80</v>
      </c>
      <c r="K27" s="25" t="str">
        <f t="shared" si="1"/>
        <v>Tốt</v>
      </c>
    </row>
    <row r="28" spans="1:11" ht="18.75" customHeight="1" x14ac:dyDescent="0.25">
      <c r="A28" s="16">
        <v>16</v>
      </c>
      <c r="B28" s="23" t="s">
        <v>627</v>
      </c>
      <c r="C28" s="7" t="s">
        <v>628</v>
      </c>
      <c r="D28" s="24">
        <v>37935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629</v>
      </c>
      <c r="C29" s="7" t="s">
        <v>630</v>
      </c>
      <c r="D29" s="24">
        <v>37955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538</v>
      </c>
      <c r="C30" s="7" t="s">
        <v>539</v>
      </c>
      <c r="D30" s="24">
        <v>37796</v>
      </c>
      <c r="E30" s="12">
        <v>78</v>
      </c>
      <c r="F30" s="12">
        <v>78</v>
      </c>
      <c r="G30" s="12">
        <v>78</v>
      </c>
      <c r="H30" s="12">
        <v>78</v>
      </c>
      <c r="I30" s="25" t="str">
        <f t="shared" si="0"/>
        <v>Khá</v>
      </c>
      <c r="J30" s="12">
        <v>78</v>
      </c>
      <c r="K30" s="25" t="str">
        <f t="shared" si="1"/>
        <v>Khá</v>
      </c>
    </row>
    <row r="31" spans="1:11" ht="18.75" customHeight="1" x14ac:dyDescent="0.25">
      <c r="A31" s="16">
        <v>19</v>
      </c>
      <c r="B31" s="23" t="s">
        <v>550</v>
      </c>
      <c r="C31" s="7" t="s">
        <v>551</v>
      </c>
      <c r="D31" s="24">
        <v>37701</v>
      </c>
      <c r="E31" s="12">
        <v>85</v>
      </c>
      <c r="F31" s="12">
        <v>85</v>
      </c>
      <c r="G31" s="12">
        <v>85</v>
      </c>
      <c r="H31" s="12">
        <v>85</v>
      </c>
      <c r="I31" s="25" t="str">
        <f t="shared" si="0"/>
        <v>Tốt</v>
      </c>
      <c r="J31" s="12">
        <v>85</v>
      </c>
      <c r="K31" s="25" t="str">
        <f t="shared" si="1"/>
        <v>Tốt</v>
      </c>
    </row>
    <row r="32" spans="1:11" ht="18.75" customHeight="1" x14ac:dyDescent="0.25">
      <c r="A32" s="16">
        <v>20</v>
      </c>
      <c r="B32" s="23" t="s">
        <v>576</v>
      </c>
      <c r="C32" s="7" t="s">
        <v>577</v>
      </c>
      <c r="D32" s="24">
        <v>37899</v>
      </c>
      <c r="E32" s="12">
        <v>80</v>
      </c>
      <c r="F32" s="12">
        <v>80</v>
      </c>
      <c r="G32" s="12">
        <v>80</v>
      </c>
      <c r="H32" s="12">
        <v>80</v>
      </c>
      <c r="I32" s="25" t="str">
        <f t="shared" si="0"/>
        <v>Tốt</v>
      </c>
      <c r="J32" s="12">
        <v>80</v>
      </c>
      <c r="K32" s="25" t="str">
        <f t="shared" si="1"/>
        <v>Tốt</v>
      </c>
    </row>
    <row r="33" spans="1:11" ht="18.75" customHeight="1" x14ac:dyDescent="0.25">
      <c r="A33" s="16">
        <v>21</v>
      </c>
      <c r="B33" s="23" t="s">
        <v>534</v>
      </c>
      <c r="C33" s="7" t="s">
        <v>535</v>
      </c>
      <c r="D33" s="24">
        <v>37967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540</v>
      </c>
      <c r="C34" s="7" t="s">
        <v>541</v>
      </c>
      <c r="D34" s="24">
        <v>37878</v>
      </c>
      <c r="E34" s="12">
        <v>80</v>
      </c>
      <c r="F34" s="12">
        <v>80</v>
      </c>
      <c r="G34" s="12">
        <v>80</v>
      </c>
      <c r="H34" s="12">
        <v>80</v>
      </c>
      <c r="I34" s="25" t="str">
        <f t="shared" si="0"/>
        <v>Tốt</v>
      </c>
      <c r="J34" s="12">
        <v>80</v>
      </c>
      <c r="K34" s="25" t="str">
        <f t="shared" si="1"/>
        <v>Tốt</v>
      </c>
    </row>
    <row r="35" spans="1:11" ht="18.75" customHeight="1" x14ac:dyDescent="0.25">
      <c r="A35" s="16">
        <v>23</v>
      </c>
      <c r="B35" s="23" t="s">
        <v>578</v>
      </c>
      <c r="C35" s="7" t="s">
        <v>165</v>
      </c>
      <c r="D35" s="24">
        <v>37888</v>
      </c>
      <c r="E35" s="12">
        <v>78</v>
      </c>
      <c r="F35" s="12">
        <v>78</v>
      </c>
      <c r="G35" s="12">
        <v>78</v>
      </c>
      <c r="H35" s="12">
        <v>78</v>
      </c>
      <c r="I35" s="25" t="str">
        <f t="shared" si="0"/>
        <v>Khá</v>
      </c>
      <c r="J35" s="12">
        <v>78</v>
      </c>
      <c r="K35" s="25" t="str">
        <f t="shared" si="1"/>
        <v>Khá</v>
      </c>
    </row>
    <row r="36" spans="1:11" ht="18.75" customHeight="1" x14ac:dyDescent="0.25">
      <c r="A36" s="16">
        <v>24</v>
      </c>
      <c r="B36" s="23" t="s">
        <v>542</v>
      </c>
      <c r="C36" s="7" t="s">
        <v>543</v>
      </c>
      <c r="D36" s="24">
        <v>37759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552</v>
      </c>
      <c r="C37" s="7" t="s">
        <v>553</v>
      </c>
      <c r="D37" s="24">
        <v>37972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579</v>
      </c>
      <c r="C38" s="7" t="s">
        <v>580</v>
      </c>
      <c r="D38" s="24">
        <v>37910</v>
      </c>
      <c r="E38" s="12">
        <v>80</v>
      </c>
      <c r="F38" s="12">
        <v>80</v>
      </c>
      <c r="G38" s="12">
        <v>80</v>
      </c>
      <c r="H38" s="12">
        <v>80</v>
      </c>
      <c r="I38" s="25" t="str">
        <f t="shared" si="0"/>
        <v>Tốt</v>
      </c>
      <c r="J38" s="12">
        <v>80</v>
      </c>
      <c r="K38" s="25" t="str">
        <f t="shared" si="1"/>
        <v>Tốt</v>
      </c>
    </row>
    <row r="39" spans="1:11" ht="18.75" customHeight="1" x14ac:dyDescent="0.25">
      <c r="A39" s="16">
        <v>27</v>
      </c>
      <c r="B39" s="23" t="s">
        <v>581</v>
      </c>
      <c r="C39" s="7" t="s">
        <v>582</v>
      </c>
      <c r="D39" s="24">
        <v>37631</v>
      </c>
      <c r="E39" s="12">
        <v>90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617</v>
      </c>
      <c r="C40" s="7" t="s">
        <v>618</v>
      </c>
      <c r="D40" s="24">
        <v>37885</v>
      </c>
      <c r="E40" s="12">
        <v>90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583</v>
      </c>
      <c r="C41" s="7" t="s">
        <v>584</v>
      </c>
      <c r="D41" s="24">
        <v>37668</v>
      </c>
      <c r="E41" s="12">
        <v>94</v>
      </c>
      <c r="F41" s="12">
        <v>94</v>
      </c>
      <c r="G41" s="12">
        <v>94</v>
      </c>
      <c r="H41" s="12">
        <v>94</v>
      </c>
      <c r="I41" s="25" t="str">
        <f t="shared" si="0"/>
        <v>Xuất sắc</v>
      </c>
      <c r="J41" s="12">
        <v>94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631</v>
      </c>
      <c r="C42" s="7" t="s">
        <v>632</v>
      </c>
      <c r="D42" s="24">
        <v>37633</v>
      </c>
      <c r="E42" s="12">
        <v>75</v>
      </c>
      <c r="F42" s="12">
        <v>75</v>
      </c>
      <c r="G42" s="12">
        <v>75</v>
      </c>
      <c r="H42" s="12">
        <v>75</v>
      </c>
      <c r="I42" s="25" t="str">
        <f t="shared" si="0"/>
        <v>Khá</v>
      </c>
      <c r="J42" s="12">
        <v>75</v>
      </c>
      <c r="K42" s="25" t="str">
        <f t="shared" si="1"/>
        <v>Khá</v>
      </c>
    </row>
    <row r="43" spans="1:11" ht="18.75" customHeight="1" x14ac:dyDescent="0.25">
      <c r="A43" s="16">
        <v>31</v>
      </c>
      <c r="B43" s="23" t="s">
        <v>585</v>
      </c>
      <c r="C43" s="7" t="s">
        <v>586</v>
      </c>
      <c r="D43" s="24">
        <v>37675</v>
      </c>
      <c r="E43" s="12">
        <v>100</v>
      </c>
      <c r="F43" s="12">
        <v>100</v>
      </c>
      <c r="G43" s="12">
        <v>100</v>
      </c>
      <c r="H43" s="12">
        <v>100</v>
      </c>
      <c r="I43" s="25" t="str">
        <f t="shared" si="0"/>
        <v>Xuất sắc</v>
      </c>
      <c r="J43" s="12">
        <v>100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655</v>
      </c>
      <c r="C44" s="7" t="s">
        <v>656</v>
      </c>
      <c r="D44" s="24">
        <v>37442</v>
      </c>
      <c r="E44" s="12">
        <v>75</v>
      </c>
      <c r="F44" s="12">
        <v>75</v>
      </c>
      <c r="G44" s="12">
        <v>75</v>
      </c>
      <c r="H44" s="12">
        <v>75</v>
      </c>
      <c r="I44" s="25" t="str">
        <f t="shared" si="0"/>
        <v>Khá</v>
      </c>
      <c r="J44" s="12">
        <v>75</v>
      </c>
      <c r="K44" s="25" t="str">
        <f t="shared" si="1"/>
        <v>Khá</v>
      </c>
    </row>
    <row r="45" spans="1:11" ht="18.75" customHeight="1" x14ac:dyDescent="0.25">
      <c r="A45" s="16">
        <v>33</v>
      </c>
      <c r="B45" s="23" t="s">
        <v>633</v>
      </c>
      <c r="C45" s="7" t="s">
        <v>634</v>
      </c>
      <c r="D45" s="24">
        <v>37827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ref="I45:I74" si="2">IF(H45&gt;=90,"Xuất sắc",IF(H45&gt;=80,"Tốt", IF(H45&gt;=65,"Khá",IF(H45&gt;=50,"Trung bình", IF(H45&gt;=35, "Yếu", "Kém")))))</f>
        <v>Xuất sắc</v>
      </c>
      <c r="J45" s="12">
        <v>90</v>
      </c>
      <c r="K45" s="25" t="str">
        <f t="shared" ref="K45:K74" si="3">IF(J45&gt;=90,"Xuất sắc",IF(J45&gt;=80,"Tốt", IF(J45&gt;=65,"Khá",IF(J45&gt;=50,"Trung bình", IF(J45&gt;=35, "Yếu", "Kém")))))</f>
        <v>Xuất sắc</v>
      </c>
    </row>
    <row r="46" spans="1:11" ht="18.75" customHeight="1" x14ac:dyDescent="0.25">
      <c r="A46" s="16">
        <v>34</v>
      </c>
      <c r="B46" s="23" t="s">
        <v>587</v>
      </c>
      <c r="C46" s="7" t="s">
        <v>588</v>
      </c>
      <c r="D46" s="24">
        <v>37968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2"/>
        <v>Xuất sắc</v>
      </c>
      <c r="J46" s="12">
        <v>90</v>
      </c>
      <c r="K46" s="25" t="str">
        <f t="shared" si="3"/>
        <v>Xuất sắc</v>
      </c>
    </row>
    <row r="47" spans="1:11" ht="18.75" customHeight="1" x14ac:dyDescent="0.25">
      <c r="A47" s="16">
        <v>35</v>
      </c>
      <c r="B47" s="23" t="s">
        <v>635</v>
      </c>
      <c r="C47" s="7" t="s">
        <v>636</v>
      </c>
      <c r="D47" s="24">
        <v>37630</v>
      </c>
      <c r="E47" s="12">
        <v>80</v>
      </c>
      <c r="F47" s="12">
        <v>80</v>
      </c>
      <c r="G47" s="12">
        <v>80</v>
      </c>
      <c r="H47" s="12">
        <v>80</v>
      </c>
      <c r="I47" s="25" t="str">
        <f t="shared" si="2"/>
        <v>Tốt</v>
      </c>
      <c r="J47" s="12">
        <v>80</v>
      </c>
      <c r="K47" s="25" t="str">
        <f t="shared" si="3"/>
        <v>Tốt</v>
      </c>
    </row>
    <row r="48" spans="1:11" ht="18.75" customHeight="1" x14ac:dyDescent="0.25">
      <c r="A48" s="16">
        <v>36</v>
      </c>
      <c r="B48" s="23" t="s">
        <v>589</v>
      </c>
      <c r="C48" s="7" t="s">
        <v>590</v>
      </c>
      <c r="D48" s="24">
        <v>37660</v>
      </c>
      <c r="E48" s="12">
        <v>70</v>
      </c>
      <c r="F48" s="12">
        <v>70</v>
      </c>
      <c r="G48" s="12">
        <v>70</v>
      </c>
      <c r="H48" s="12">
        <v>70</v>
      </c>
      <c r="I48" s="25" t="str">
        <f t="shared" si="2"/>
        <v>Khá</v>
      </c>
      <c r="J48" s="12">
        <v>70</v>
      </c>
      <c r="K48" s="25" t="str">
        <f t="shared" si="3"/>
        <v>Khá</v>
      </c>
    </row>
    <row r="49" spans="1:11" ht="18.75" customHeight="1" x14ac:dyDescent="0.25">
      <c r="A49" s="16">
        <v>37</v>
      </c>
      <c r="B49" s="23" t="s">
        <v>591</v>
      </c>
      <c r="C49" s="7" t="s">
        <v>592</v>
      </c>
      <c r="D49" s="24">
        <v>37655</v>
      </c>
      <c r="E49" s="12">
        <v>85</v>
      </c>
      <c r="F49" s="12">
        <v>85</v>
      </c>
      <c r="G49" s="12">
        <v>85</v>
      </c>
      <c r="H49" s="12">
        <v>85</v>
      </c>
      <c r="I49" s="25" t="str">
        <f t="shared" si="2"/>
        <v>Tốt</v>
      </c>
      <c r="J49" s="12">
        <v>85</v>
      </c>
      <c r="K49" s="25" t="str">
        <f t="shared" si="3"/>
        <v>Tốt</v>
      </c>
    </row>
    <row r="50" spans="1:11" ht="18.75" customHeight="1" x14ac:dyDescent="0.25">
      <c r="A50" s="16">
        <v>38</v>
      </c>
      <c r="B50" s="23" t="s">
        <v>593</v>
      </c>
      <c r="C50" s="7" t="s">
        <v>594</v>
      </c>
      <c r="D50" s="24">
        <v>37757</v>
      </c>
      <c r="E50" s="12">
        <v>90</v>
      </c>
      <c r="F50" s="12">
        <v>90</v>
      </c>
      <c r="G50" s="12">
        <v>90</v>
      </c>
      <c r="H50" s="12">
        <v>90</v>
      </c>
      <c r="I50" s="25" t="str">
        <f t="shared" si="2"/>
        <v>Xuất sắc</v>
      </c>
      <c r="J50" s="12">
        <v>90</v>
      </c>
      <c r="K50" s="25" t="str">
        <f t="shared" si="3"/>
        <v>Xuất sắc</v>
      </c>
    </row>
    <row r="51" spans="1:11" ht="18.75" customHeight="1" x14ac:dyDescent="0.25">
      <c r="A51" s="16">
        <v>39</v>
      </c>
      <c r="B51" s="23" t="s">
        <v>544</v>
      </c>
      <c r="C51" s="7" t="s">
        <v>545</v>
      </c>
      <c r="D51" s="24">
        <v>37705</v>
      </c>
      <c r="E51" s="12">
        <v>70</v>
      </c>
      <c r="F51" s="12">
        <v>70</v>
      </c>
      <c r="G51" s="12">
        <v>70</v>
      </c>
      <c r="H51" s="12">
        <v>70</v>
      </c>
      <c r="I51" s="25" t="str">
        <f t="shared" si="2"/>
        <v>Khá</v>
      </c>
      <c r="J51" s="12">
        <v>70</v>
      </c>
      <c r="K51" s="25" t="str">
        <f t="shared" si="3"/>
        <v>Khá</v>
      </c>
    </row>
    <row r="52" spans="1:11" ht="18.75" customHeight="1" x14ac:dyDescent="0.25">
      <c r="A52" s="16">
        <v>40</v>
      </c>
      <c r="B52" s="23" t="s">
        <v>595</v>
      </c>
      <c r="C52" s="7" t="s">
        <v>596</v>
      </c>
      <c r="D52" s="24">
        <v>37687</v>
      </c>
      <c r="E52" s="12">
        <v>90</v>
      </c>
      <c r="F52" s="12">
        <v>90</v>
      </c>
      <c r="G52" s="12">
        <v>90</v>
      </c>
      <c r="H52" s="12">
        <v>90</v>
      </c>
      <c r="I52" s="25" t="str">
        <f t="shared" si="2"/>
        <v>Xuất sắc</v>
      </c>
      <c r="J52" s="12">
        <v>90</v>
      </c>
      <c r="K52" s="25" t="str">
        <f t="shared" si="3"/>
        <v>Xuất sắc</v>
      </c>
    </row>
    <row r="53" spans="1:11" ht="18.75" customHeight="1" x14ac:dyDescent="0.25">
      <c r="A53" s="16">
        <v>41</v>
      </c>
      <c r="B53" s="23" t="s">
        <v>597</v>
      </c>
      <c r="C53" s="7" t="s">
        <v>598</v>
      </c>
      <c r="D53" s="24">
        <v>37638</v>
      </c>
      <c r="E53" s="12">
        <v>80</v>
      </c>
      <c r="F53" s="12">
        <v>80</v>
      </c>
      <c r="G53" s="12">
        <v>80</v>
      </c>
      <c r="H53" s="12">
        <v>80</v>
      </c>
      <c r="I53" s="25" t="str">
        <f t="shared" si="2"/>
        <v>Tốt</v>
      </c>
      <c r="J53" s="12">
        <v>80</v>
      </c>
      <c r="K53" s="25" t="str">
        <f t="shared" si="3"/>
        <v>Tốt</v>
      </c>
    </row>
    <row r="54" spans="1:11" ht="18.75" customHeight="1" x14ac:dyDescent="0.25">
      <c r="A54" s="16">
        <v>42</v>
      </c>
      <c r="B54" s="23" t="s">
        <v>619</v>
      </c>
      <c r="C54" s="7" t="s">
        <v>620</v>
      </c>
      <c r="D54" s="24">
        <v>37880</v>
      </c>
      <c r="E54" s="12">
        <v>90</v>
      </c>
      <c r="F54" s="12">
        <v>90</v>
      </c>
      <c r="G54" s="12">
        <v>90</v>
      </c>
      <c r="H54" s="12">
        <v>90</v>
      </c>
      <c r="I54" s="25" t="str">
        <f t="shared" si="2"/>
        <v>Xuất sắc</v>
      </c>
      <c r="J54" s="12">
        <v>90</v>
      </c>
      <c r="K54" s="25" t="str">
        <f t="shared" si="3"/>
        <v>Xuất sắc</v>
      </c>
    </row>
    <row r="55" spans="1:11" ht="18.75" customHeight="1" x14ac:dyDescent="0.25">
      <c r="A55" s="16">
        <v>43</v>
      </c>
      <c r="B55" s="23" t="s">
        <v>637</v>
      </c>
      <c r="C55" s="7" t="s">
        <v>638</v>
      </c>
      <c r="D55" s="24">
        <v>37797</v>
      </c>
      <c r="E55" s="12">
        <v>70</v>
      </c>
      <c r="F55" s="12">
        <v>70</v>
      </c>
      <c r="G55" s="12">
        <v>70</v>
      </c>
      <c r="H55" s="12">
        <v>70</v>
      </c>
      <c r="I55" s="25" t="str">
        <f t="shared" si="2"/>
        <v>Khá</v>
      </c>
      <c r="J55" s="12">
        <v>70</v>
      </c>
      <c r="K55" s="25" t="str">
        <f t="shared" si="3"/>
        <v>Khá</v>
      </c>
    </row>
    <row r="56" spans="1:11" ht="18.75" customHeight="1" x14ac:dyDescent="0.25">
      <c r="A56" s="16">
        <v>44</v>
      </c>
      <c r="B56" s="23" t="s">
        <v>599</v>
      </c>
      <c r="C56" s="7" t="s">
        <v>600</v>
      </c>
      <c r="D56" s="24">
        <v>37850</v>
      </c>
      <c r="E56" s="12">
        <v>92</v>
      </c>
      <c r="F56" s="12">
        <v>92</v>
      </c>
      <c r="G56" s="12">
        <v>92</v>
      </c>
      <c r="H56" s="12">
        <v>92</v>
      </c>
      <c r="I56" s="25" t="str">
        <f t="shared" si="2"/>
        <v>Xuất sắc</v>
      </c>
      <c r="J56" s="12">
        <v>92</v>
      </c>
      <c r="K56" s="25" t="str">
        <f t="shared" si="3"/>
        <v>Xuất sắc</v>
      </c>
    </row>
    <row r="57" spans="1:11" ht="18.75" customHeight="1" x14ac:dyDescent="0.25">
      <c r="A57" s="16">
        <v>45</v>
      </c>
      <c r="B57" s="23" t="s">
        <v>546</v>
      </c>
      <c r="C57" s="7" t="s">
        <v>547</v>
      </c>
      <c r="D57" s="24">
        <v>37710</v>
      </c>
      <c r="E57" s="12">
        <v>67</v>
      </c>
      <c r="F57" s="12">
        <v>67</v>
      </c>
      <c r="G57" s="12">
        <v>67</v>
      </c>
      <c r="H57" s="12">
        <v>67</v>
      </c>
      <c r="I57" s="25" t="str">
        <f t="shared" si="2"/>
        <v>Khá</v>
      </c>
      <c r="J57" s="12">
        <v>67</v>
      </c>
      <c r="K57" s="25" t="str">
        <f t="shared" si="3"/>
        <v>Khá</v>
      </c>
    </row>
    <row r="58" spans="1:11" ht="18.75" customHeight="1" x14ac:dyDescent="0.25">
      <c r="A58" s="16">
        <v>46</v>
      </c>
      <c r="B58" s="23" t="s">
        <v>601</v>
      </c>
      <c r="C58" s="7" t="s">
        <v>602</v>
      </c>
      <c r="D58" s="24">
        <v>37905</v>
      </c>
      <c r="E58" s="12">
        <v>90</v>
      </c>
      <c r="F58" s="12">
        <v>90</v>
      </c>
      <c r="G58" s="12">
        <v>90</v>
      </c>
      <c r="H58" s="12">
        <v>90</v>
      </c>
      <c r="I58" s="25" t="str">
        <f t="shared" si="2"/>
        <v>Xuất sắc</v>
      </c>
      <c r="J58" s="12">
        <v>90</v>
      </c>
      <c r="K58" s="25" t="str">
        <f t="shared" si="3"/>
        <v>Xuất sắc</v>
      </c>
    </row>
    <row r="59" spans="1:11" ht="18.75" customHeight="1" x14ac:dyDescent="0.25">
      <c r="A59" s="16">
        <v>47</v>
      </c>
      <c r="B59" s="23" t="s">
        <v>639</v>
      </c>
      <c r="C59" s="7" t="s">
        <v>640</v>
      </c>
      <c r="D59" s="24">
        <v>37809</v>
      </c>
      <c r="E59" s="12">
        <v>90</v>
      </c>
      <c r="F59" s="12">
        <v>90</v>
      </c>
      <c r="G59" s="12">
        <v>90</v>
      </c>
      <c r="H59" s="12">
        <v>90</v>
      </c>
      <c r="I59" s="25" t="str">
        <f t="shared" si="2"/>
        <v>Xuất sắc</v>
      </c>
      <c r="J59" s="12">
        <v>90</v>
      </c>
      <c r="K59" s="25" t="str">
        <f t="shared" si="3"/>
        <v>Xuất sắc</v>
      </c>
    </row>
    <row r="60" spans="1:11" ht="18.75" customHeight="1" x14ac:dyDescent="0.25">
      <c r="A60" s="16">
        <v>48</v>
      </c>
      <c r="B60" s="23" t="s">
        <v>641</v>
      </c>
      <c r="C60" s="7" t="s">
        <v>642</v>
      </c>
      <c r="D60" s="24">
        <v>37874</v>
      </c>
      <c r="E60" s="12">
        <v>90</v>
      </c>
      <c r="F60" s="12">
        <v>90</v>
      </c>
      <c r="G60" s="12">
        <v>90</v>
      </c>
      <c r="H60" s="12">
        <v>90</v>
      </c>
      <c r="I60" s="25" t="str">
        <f t="shared" si="2"/>
        <v>Xuất sắc</v>
      </c>
      <c r="J60" s="12">
        <v>90</v>
      </c>
      <c r="K60" s="25" t="str">
        <f t="shared" si="3"/>
        <v>Xuất sắc</v>
      </c>
    </row>
    <row r="61" spans="1:11" ht="18.75" customHeight="1" x14ac:dyDescent="0.25">
      <c r="A61" s="16">
        <v>49</v>
      </c>
      <c r="B61" s="23" t="s">
        <v>603</v>
      </c>
      <c r="C61" s="7" t="s">
        <v>604</v>
      </c>
      <c r="D61" s="24">
        <v>37800</v>
      </c>
      <c r="E61" s="12">
        <v>80</v>
      </c>
      <c r="F61" s="12">
        <v>80</v>
      </c>
      <c r="G61" s="12">
        <v>80</v>
      </c>
      <c r="H61" s="12">
        <v>80</v>
      </c>
      <c r="I61" s="25" t="str">
        <f t="shared" si="2"/>
        <v>Tốt</v>
      </c>
      <c r="J61" s="12">
        <v>80</v>
      </c>
      <c r="K61" s="25" t="str">
        <f t="shared" si="3"/>
        <v>Tốt</v>
      </c>
    </row>
    <row r="62" spans="1:11" ht="18.75" customHeight="1" x14ac:dyDescent="0.25">
      <c r="A62" s="16">
        <v>50</v>
      </c>
      <c r="B62" s="23" t="s">
        <v>548</v>
      </c>
      <c r="C62" s="7" t="s">
        <v>549</v>
      </c>
      <c r="D62" s="24">
        <v>37685</v>
      </c>
      <c r="E62" s="12">
        <v>85</v>
      </c>
      <c r="F62" s="12">
        <v>70</v>
      </c>
      <c r="G62" s="12">
        <v>70</v>
      </c>
      <c r="H62" s="12">
        <v>70</v>
      </c>
      <c r="I62" s="25" t="str">
        <f t="shared" si="2"/>
        <v>Khá</v>
      </c>
      <c r="J62" s="12">
        <v>70</v>
      </c>
      <c r="K62" s="25" t="str">
        <f t="shared" si="3"/>
        <v>Khá</v>
      </c>
    </row>
    <row r="63" spans="1:11" ht="18.75" customHeight="1" x14ac:dyDescent="0.25">
      <c r="A63" s="16">
        <v>51</v>
      </c>
      <c r="B63" s="23" t="s">
        <v>651</v>
      </c>
      <c r="C63" s="7" t="s">
        <v>652</v>
      </c>
      <c r="D63" s="24">
        <v>37753</v>
      </c>
      <c r="E63" s="12">
        <v>90</v>
      </c>
      <c r="F63" s="12">
        <v>90</v>
      </c>
      <c r="G63" s="12">
        <v>90</v>
      </c>
      <c r="H63" s="12">
        <v>90</v>
      </c>
      <c r="I63" s="25" t="str">
        <f t="shared" si="2"/>
        <v>Xuất sắc</v>
      </c>
      <c r="J63" s="12">
        <v>90</v>
      </c>
      <c r="K63" s="25" t="str">
        <f t="shared" si="3"/>
        <v>Xuất sắc</v>
      </c>
    </row>
    <row r="64" spans="1:11" ht="18.75" customHeight="1" x14ac:dyDescent="0.25">
      <c r="A64" s="16">
        <v>52</v>
      </c>
      <c r="B64" s="23" t="s">
        <v>605</v>
      </c>
      <c r="C64" s="7" t="s">
        <v>606</v>
      </c>
      <c r="D64" s="24">
        <v>37788</v>
      </c>
      <c r="E64" s="12">
        <v>80</v>
      </c>
      <c r="F64" s="12">
        <v>80</v>
      </c>
      <c r="G64" s="12">
        <v>80</v>
      </c>
      <c r="H64" s="12">
        <v>80</v>
      </c>
      <c r="I64" s="25" t="str">
        <f t="shared" si="2"/>
        <v>Tốt</v>
      </c>
      <c r="J64" s="12">
        <v>80</v>
      </c>
      <c r="K64" s="25" t="str">
        <f t="shared" si="3"/>
        <v>Tốt</v>
      </c>
    </row>
    <row r="65" spans="1:11" ht="18.75" customHeight="1" x14ac:dyDescent="0.25">
      <c r="A65" s="16">
        <v>53</v>
      </c>
      <c r="B65" s="23" t="s">
        <v>653</v>
      </c>
      <c r="C65" s="7" t="s">
        <v>654</v>
      </c>
      <c r="D65" s="24">
        <v>37737</v>
      </c>
      <c r="E65" s="12">
        <v>90</v>
      </c>
      <c r="F65" s="12">
        <v>90</v>
      </c>
      <c r="G65" s="12">
        <v>90</v>
      </c>
      <c r="H65" s="12">
        <v>90</v>
      </c>
      <c r="I65" s="25" t="str">
        <f t="shared" si="2"/>
        <v>Xuất sắc</v>
      </c>
      <c r="J65" s="12">
        <v>90</v>
      </c>
      <c r="K65" s="25" t="str">
        <f t="shared" si="3"/>
        <v>Xuất sắc</v>
      </c>
    </row>
    <row r="66" spans="1:11" ht="18.75" customHeight="1" x14ac:dyDescent="0.25">
      <c r="A66" s="16">
        <v>54</v>
      </c>
      <c r="B66" s="23" t="s">
        <v>643</v>
      </c>
      <c r="C66" s="7" t="s">
        <v>644</v>
      </c>
      <c r="D66" s="24">
        <v>37510</v>
      </c>
      <c r="E66" s="12">
        <v>90</v>
      </c>
      <c r="F66" s="12">
        <v>90</v>
      </c>
      <c r="G66" s="12">
        <v>90</v>
      </c>
      <c r="H66" s="12">
        <v>90</v>
      </c>
      <c r="I66" s="25" t="str">
        <f t="shared" si="2"/>
        <v>Xuất sắc</v>
      </c>
      <c r="J66" s="12">
        <v>90</v>
      </c>
      <c r="K66" s="25" t="str">
        <f t="shared" si="3"/>
        <v>Xuất sắc</v>
      </c>
    </row>
    <row r="67" spans="1:11" ht="18.75" customHeight="1" x14ac:dyDescent="0.25">
      <c r="A67" s="16">
        <v>55</v>
      </c>
      <c r="B67" s="23" t="s">
        <v>607</v>
      </c>
      <c r="C67" s="7" t="s">
        <v>608</v>
      </c>
      <c r="D67" s="24">
        <v>37953</v>
      </c>
      <c r="E67" s="12">
        <v>90</v>
      </c>
      <c r="F67" s="12">
        <v>90</v>
      </c>
      <c r="G67" s="12">
        <v>90</v>
      </c>
      <c r="H67" s="12">
        <v>90</v>
      </c>
      <c r="I67" s="25" t="str">
        <f t="shared" si="2"/>
        <v>Xuất sắc</v>
      </c>
      <c r="J67" s="12">
        <v>90</v>
      </c>
      <c r="K67" s="25" t="str">
        <f t="shared" si="3"/>
        <v>Xuất sắc</v>
      </c>
    </row>
    <row r="68" spans="1:11" ht="18.75" customHeight="1" x14ac:dyDescent="0.25">
      <c r="A68" s="16">
        <v>56</v>
      </c>
      <c r="B68" s="23" t="s">
        <v>645</v>
      </c>
      <c r="C68" s="7" t="s">
        <v>646</v>
      </c>
      <c r="D68" s="24">
        <v>37922</v>
      </c>
      <c r="E68" s="12">
        <v>80</v>
      </c>
      <c r="F68" s="12">
        <v>80</v>
      </c>
      <c r="G68" s="12">
        <v>80</v>
      </c>
      <c r="H68" s="12">
        <v>80</v>
      </c>
      <c r="I68" s="25" t="str">
        <f t="shared" si="2"/>
        <v>Tốt</v>
      </c>
      <c r="J68" s="12">
        <v>80</v>
      </c>
      <c r="K68" s="25" t="str">
        <f t="shared" si="3"/>
        <v>Tốt</v>
      </c>
    </row>
    <row r="69" spans="1:11" ht="18.75" customHeight="1" x14ac:dyDescent="0.25">
      <c r="A69" s="16">
        <v>57</v>
      </c>
      <c r="B69" s="23" t="s">
        <v>609</v>
      </c>
      <c r="C69" s="7" t="s">
        <v>610</v>
      </c>
      <c r="D69" s="24">
        <v>37666</v>
      </c>
      <c r="E69" s="12">
        <v>90</v>
      </c>
      <c r="F69" s="12">
        <v>90</v>
      </c>
      <c r="G69" s="12">
        <v>90</v>
      </c>
      <c r="H69" s="12">
        <v>90</v>
      </c>
      <c r="I69" s="25" t="str">
        <f t="shared" si="2"/>
        <v>Xuất sắc</v>
      </c>
      <c r="J69" s="12">
        <v>90</v>
      </c>
      <c r="K69" s="25" t="str">
        <f t="shared" si="3"/>
        <v>Xuất sắc</v>
      </c>
    </row>
    <row r="70" spans="1:11" ht="18.75" customHeight="1" x14ac:dyDescent="0.25">
      <c r="A70" s="16">
        <v>58</v>
      </c>
      <c r="B70" s="23" t="s">
        <v>647</v>
      </c>
      <c r="C70" s="7" t="s">
        <v>648</v>
      </c>
      <c r="D70" s="24">
        <v>37754</v>
      </c>
      <c r="E70" s="12">
        <v>90</v>
      </c>
      <c r="F70" s="12">
        <v>90</v>
      </c>
      <c r="G70" s="12">
        <v>90</v>
      </c>
      <c r="H70" s="12">
        <v>90</v>
      </c>
      <c r="I70" s="25" t="str">
        <f t="shared" si="2"/>
        <v>Xuất sắc</v>
      </c>
      <c r="J70" s="12">
        <v>90</v>
      </c>
      <c r="K70" s="25" t="str">
        <f t="shared" si="3"/>
        <v>Xuất sắc</v>
      </c>
    </row>
    <row r="71" spans="1:11" ht="18.75" customHeight="1" x14ac:dyDescent="0.25">
      <c r="A71" s="16">
        <v>59</v>
      </c>
      <c r="B71" s="23" t="s">
        <v>649</v>
      </c>
      <c r="C71" s="7" t="s">
        <v>650</v>
      </c>
      <c r="D71" s="24">
        <v>37911</v>
      </c>
      <c r="E71" s="12">
        <v>80</v>
      </c>
      <c r="F71" s="12">
        <v>80</v>
      </c>
      <c r="G71" s="12">
        <v>80</v>
      </c>
      <c r="H71" s="12">
        <v>80</v>
      </c>
      <c r="I71" s="25" t="str">
        <f t="shared" si="2"/>
        <v>Tốt</v>
      </c>
      <c r="J71" s="12">
        <v>80</v>
      </c>
      <c r="K71" s="25" t="str">
        <f t="shared" si="3"/>
        <v>Tốt</v>
      </c>
    </row>
    <row r="72" spans="1:11" ht="18.75" customHeight="1" x14ac:dyDescent="0.25">
      <c r="A72" s="16">
        <v>60</v>
      </c>
      <c r="B72" s="23" t="s">
        <v>611</v>
      </c>
      <c r="C72" s="7" t="s">
        <v>612</v>
      </c>
      <c r="D72" s="24">
        <v>37966</v>
      </c>
      <c r="E72" s="12">
        <v>90</v>
      </c>
      <c r="F72" s="12">
        <v>80</v>
      </c>
      <c r="G72" s="12">
        <v>80</v>
      </c>
      <c r="H72" s="12">
        <v>80</v>
      </c>
      <c r="I72" s="25" t="str">
        <f t="shared" si="2"/>
        <v>Tốt</v>
      </c>
      <c r="J72" s="12">
        <v>80</v>
      </c>
      <c r="K72" s="25" t="str">
        <f t="shared" si="3"/>
        <v>Tốt</v>
      </c>
    </row>
    <row r="73" spans="1:11" ht="18.75" customHeight="1" x14ac:dyDescent="0.25">
      <c r="A73" s="16">
        <v>61</v>
      </c>
      <c r="B73" s="23" t="s">
        <v>554</v>
      </c>
      <c r="C73" s="7" t="s">
        <v>555</v>
      </c>
      <c r="D73" s="24">
        <v>37875</v>
      </c>
      <c r="E73" s="12">
        <v>90</v>
      </c>
      <c r="F73" s="12">
        <v>90</v>
      </c>
      <c r="G73" s="12">
        <v>90</v>
      </c>
      <c r="H73" s="12">
        <v>90</v>
      </c>
      <c r="I73" s="25" t="str">
        <f t="shared" si="2"/>
        <v>Xuất sắc</v>
      </c>
      <c r="J73" s="12">
        <v>90</v>
      </c>
      <c r="K73" s="25" t="str">
        <f t="shared" si="3"/>
        <v>Xuất sắc</v>
      </c>
    </row>
    <row r="74" spans="1:11" ht="18.75" customHeight="1" x14ac:dyDescent="0.25">
      <c r="A74" s="16">
        <v>62</v>
      </c>
      <c r="B74" s="23" t="s">
        <v>613</v>
      </c>
      <c r="C74" s="7" t="s">
        <v>614</v>
      </c>
      <c r="D74" s="24">
        <v>37767</v>
      </c>
      <c r="E74" s="12">
        <v>90</v>
      </c>
      <c r="F74" s="12">
        <v>90</v>
      </c>
      <c r="G74" s="12">
        <v>90</v>
      </c>
      <c r="H74" s="12">
        <v>90</v>
      </c>
      <c r="I74" s="25" t="str">
        <f t="shared" si="2"/>
        <v>Xuất sắc</v>
      </c>
      <c r="J74" s="12">
        <v>90</v>
      </c>
      <c r="K74" s="25" t="str">
        <f t="shared" si="3"/>
        <v>Xuất sắc</v>
      </c>
    </row>
    <row r="76" spans="1:11" ht="16.5" x14ac:dyDescent="0.2">
      <c r="A76" s="52" t="s">
        <v>1983</v>
      </c>
      <c r="B76" s="52"/>
      <c r="C76" s="52"/>
    </row>
  </sheetData>
  <sortState xmlns:xlrd2="http://schemas.microsoft.com/office/spreadsheetml/2017/richdata2" ref="A13:K74">
    <sortCondition ref="B13:B74"/>
  </sortState>
  <mergeCells count="16">
    <mergeCell ref="A6:K6"/>
    <mergeCell ref="A1:C1"/>
    <mergeCell ref="E1:K1"/>
    <mergeCell ref="A2:C2"/>
    <mergeCell ref="E2:K2"/>
    <mergeCell ref="A5:K5"/>
    <mergeCell ref="A76:C7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74">
    <cfRule type="duplicateValues" dxfId="144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C2BC-17E6-4A0C-9A45-19F76362A927}">
  <sheetPr codeName="Sheet6"/>
  <dimension ref="A1:K50"/>
  <sheetViews>
    <sheetView topLeftCell="A5" workbookViewId="0">
      <selection activeCell="M20" sqref="M20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657</v>
      </c>
      <c r="C13" s="7" t="s">
        <v>286</v>
      </c>
      <c r="D13" s="24">
        <v>37967</v>
      </c>
      <c r="E13" s="12">
        <v>85</v>
      </c>
      <c r="F13" s="12">
        <v>85</v>
      </c>
      <c r="G13" s="12">
        <v>70</v>
      </c>
      <c r="H13" s="12">
        <v>85</v>
      </c>
      <c r="I13" s="25" t="str">
        <f t="shared" ref="I13:I48" si="0">IF(H13&gt;=90,"Xuất sắc",IF(H13&gt;=80,"Tốt", IF(H13&gt;=65,"Khá",IF(H13&gt;=50,"Trung bình", IF(H13&gt;=35, "Yếu", "Kém")))))</f>
        <v>Tốt</v>
      </c>
      <c r="J13" s="12">
        <v>85</v>
      </c>
      <c r="K13" s="25" t="str">
        <f t="shared" ref="K13:K48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6">
        <v>2</v>
      </c>
      <c r="B14" s="23" t="s">
        <v>693</v>
      </c>
      <c r="C14" s="7" t="s">
        <v>694</v>
      </c>
      <c r="D14" s="24">
        <v>37657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695</v>
      </c>
      <c r="C15" s="7" t="s">
        <v>696</v>
      </c>
      <c r="D15" s="24">
        <v>37740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658</v>
      </c>
      <c r="C16" s="7" t="s">
        <v>659</v>
      </c>
      <c r="D16" s="24">
        <v>37622</v>
      </c>
      <c r="E16" s="12">
        <v>80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660</v>
      </c>
      <c r="C17" s="7" t="s">
        <v>661</v>
      </c>
      <c r="D17" s="24">
        <v>37703</v>
      </c>
      <c r="E17" s="12">
        <v>90</v>
      </c>
      <c r="F17" s="12">
        <v>90</v>
      </c>
      <c r="G17" s="12">
        <v>90</v>
      </c>
      <c r="H17" s="12">
        <v>90</v>
      </c>
      <c r="I17" s="25" t="str">
        <f t="shared" si="0"/>
        <v>Xuất sắc</v>
      </c>
      <c r="J17" s="12">
        <v>90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697</v>
      </c>
      <c r="C18" s="7" t="s">
        <v>698</v>
      </c>
      <c r="D18" s="24">
        <v>37713</v>
      </c>
      <c r="E18" s="12">
        <v>90</v>
      </c>
      <c r="F18" s="12">
        <v>90</v>
      </c>
      <c r="G18" s="12">
        <v>90</v>
      </c>
      <c r="H18" s="12">
        <v>90</v>
      </c>
      <c r="I18" s="25" t="str">
        <f t="shared" si="0"/>
        <v>Xuất sắc</v>
      </c>
      <c r="J18" s="12">
        <v>90</v>
      </c>
      <c r="K18" s="25" t="str">
        <f t="shared" si="1"/>
        <v>Xuất sắc</v>
      </c>
    </row>
    <row r="19" spans="1:11" ht="18.75" customHeight="1" x14ac:dyDescent="0.25">
      <c r="A19" s="16">
        <v>7</v>
      </c>
      <c r="B19" s="23" t="s">
        <v>699</v>
      </c>
      <c r="C19" s="7" t="s">
        <v>700</v>
      </c>
      <c r="D19" s="24">
        <v>37824</v>
      </c>
      <c r="E19" s="12">
        <v>90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662</v>
      </c>
      <c r="C20" s="7" t="s">
        <v>663</v>
      </c>
      <c r="D20" s="24">
        <v>37715</v>
      </c>
      <c r="E20" s="12">
        <v>90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664</v>
      </c>
      <c r="C21" s="7" t="s">
        <v>665</v>
      </c>
      <c r="D21" s="24">
        <v>37833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701</v>
      </c>
      <c r="C22" s="7" t="s">
        <v>702</v>
      </c>
      <c r="D22" s="24">
        <v>37723</v>
      </c>
      <c r="E22" s="12">
        <v>90</v>
      </c>
      <c r="F22" s="12">
        <v>90</v>
      </c>
      <c r="G22" s="12">
        <v>90</v>
      </c>
      <c r="H22" s="12">
        <v>90</v>
      </c>
      <c r="I22" s="25" t="str">
        <f t="shared" si="0"/>
        <v>Xuất sắc</v>
      </c>
      <c r="J22" s="12">
        <v>90</v>
      </c>
      <c r="K22" s="25" t="str">
        <f t="shared" si="1"/>
        <v>Xuất sắc</v>
      </c>
    </row>
    <row r="23" spans="1:11" ht="18.75" customHeight="1" x14ac:dyDescent="0.25">
      <c r="A23" s="16">
        <v>11</v>
      </c>
      <c r="B23" s="23" t="s">
        <v>666</v>
      </c>
      <c r="C23" s="7" t="s">
        <v>667</v>
      </c>
      <c r="D23" s="24">
        <v>37845</v>
      </c>
      <c r="E23" s="12">
        <v>90</v>
      </c>
      <c r="F23" s="12">
        <v>90</v>
      </c>
      <c r="G23" s="12">
        <v>90</v>
      </c>
      <c r="H23" s="12">
        <v>90</v>
      </c>
      <c r="I23" s="25" t="str">
        <f t="shared" si="0"/>
        <v>Xuất sắc</v>
      </c>
      <c r="J23" s="12">
        <v>90</v>
      </c>
      <c r="K23" s="25" t="str">
        <f t="shared" si="1"/>
        <v>Xuất sắc</v>
      </c>
    </row>
    <row r="24" spans="1:11" ht="18.75" customHeight="1" x14ac:dyDescent="0.25">
      <c r="A24" s="16">
        <v>12</v>
      </c>
      <c r="B24" s="23" t="s">
        <v>703</v>
      </c>
      <c r="C24" s="7" t="s">
        <v>704</v>
      </c>
      <c r="D24" s="24">
        <v>37972</v>
      </c>
      <c r="E24" s="12">
        <v>70</v>
      </c>
      <c r="F24" s="12">
        <v>70</v>
      </c>
      <c r="G24" s="12">
        <v>70</v>
      </c>
      <c r="H24" s="12">
        <v>70</v>
      </c>
      <c r="I24" s="25" t="str">
        <f t="shared" si="0"/>
        <v>Khá</v>
      </c>
      <c r="J24" s="12">
        <v>70</v>
      </c>
      <c r="K24" s="25" t="str">
        <f t="shared" si="1"/>
        <v>Khá</v>
      </c>
    </row>
    <row r="25" spans="1:11" ht="18.75" customHeight="1" x14ac:dyDescent="0.25">
      <c r="A25" s="16">
        <v>13</v>
      </c>
      <c r="B25" s="23" t="s">
        <v>705</v>
      </c>
      <c r="C25" s="7" t="s">
        <v>706</v>
      </c>
      <c r="D25" s="24">
        <v>37844</v>
      </c>
      <c r="E25" s="12">
        <v>90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707</v>
      </c>
      <c r="C26" s="7" t="s">
        <v>708</v>
      </c>
      <c r="D26" s="24">
        <v>37821</v>
      </c>
      <c r="E26" s="12">
        <v>90</v>
      </c>
      <c r="F26" s="12">
        <v>90</v>
      </c>
      <c r="G26" s="12">
        <v>90</v>
      </c>
      <c r="H26" s="12">
        <v>90</v>
      </c>
      <c r="I26" s="25" t="str">
        <f t="shared" si="0"/>
        <v>Xuất sắc</v>
      </c>
      <c r="J26" s="12">
        <v>90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668</v>
      </c>
      <c r="C27" s="7" t="s">
        <v>669</v>
      </c>
      <c r="D27" s="24">
        <v>37701</v>
      </c>
      <c r="E27" s="12">
        <v>90</v>
      </c>
      <c r="F27" s="12">
        <v>90</v>
      </c>
      <c r="G27" s="12">
        <v>90</v>
      </c>
      <c r="H27" s="12">
        <v>90</v>
      </c>
      <c r="I27" s="25" t="str">
        <f t="shared" si="0"/>
        <v>Xuất sắc</v>
      </c>
      <c r="J27" s="12">
        <v>90</v>
      </c>
      <c r="K27" s="25" t="str">
        <f t="shared" si="1"/>
        <v>Xuất sắc</v>
      </c>
    </row>
    <row r="28" spans="1:11" ht="18.75" customHeight="1" x14ac:dyDescent="0.25">
      <c r="A28" s="16">
        <v>16</v>
      </c>
      <c r="B28" s="23" t="s">
        <v>670</v>
      </c>
      <c r="C28" s="7" t="s">
        <v>671</v>
      </c>
      <c r="D28" s="24">
        <v>37895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672</v>
      </c>
      <c r="C29" s="7" t="s">
        <v>165</v>
      </c>
      <c r="D29" s="24">
        <v>37914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673</v>
      </c>
      <c r="C30" s="7" t="s">
        <v>674</v>
      </c>
      <c r="D30" s="24">
        <v>37785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709</v>
      </c>
      <c r="C31" s="7" t="s">
        <v>710</v>
      </c>
      <c r="D31" s="24">
        <v>37911</v>
      </c>
      <c r="E31" s="12">
        <v>80</v>
      </c>
      <c r="F31" s="12">
        <v>80</v>
      </c>
      <c r="G31" s="12">
        <v>80</v>
      </c>
      <c r="H31" s="12">
        <v>80</v>
      </c>
      <c r="I31" s="25" t="str">
        <f t="shared" si="0"/>
        <v>Tốt</v>
      </c>
      <c r="J31" s="12">
        <v>80</v>
      </c>
      <c r="K31" s="25" t="str">
        <f t="shared" si="1"/>
        <v>Tốt</v>
      </c>
    </row>
    <row r="32" spans="1:11" ht="18.75" customHeight="1" x14ac:dyDescent="0.25">
      <c r="A32" s="16">
        <v>20</v>
      </c>
      <c r="B32" s="23" t="s">
        <v>711</v>
      </c>
      <c r="C32" s="7" t="s">
        <v>712</v>
      </c>
      <c r="D32" s="24">
        <v>37907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717</v>
      </c>
      <c r="C33" s="7" t="s">
        <v>718</v>
      </c>
      <c r="D33" s="24">
        <v>37878</v>
      </c>
      <c r="E33" s="12">
        <v>90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719</v>
      </c>
      <c r="C34" s="7" t="s">
        <v>720</v>
      </c>
      <c r="D34" s="24">
        <v>37954</v>
      </c>
      <c r="E34" s="12">
        <v>70</v>
      </c>
      <c r="F34" s="12">
        <v>70</v>
      </c>
      <c r="G34" s="12">
        <v>70</v>
      </c>
      <c r="H34" s="12">
        <v>70</v>
      </c>
      <c r="I34" s="25" t="str">
        <f t="shared" si="0"/>
        <v>Khá</v>
      </c>
      <c r="J34" s="12">
        <v>70</v>
      </c>
      <c r="K34" s="25" t="str">
        <f t="shared" si="1"/>
        <v>Khá</v>
      </c>
    </row>
    <row r="35" spans="1:11" ht="18.75" customHeight="1" x14ac:dyDescent="0.25">
      <c r="A35" s="16">
        <v>23</v>
      </c>
      <c r="B35" s="23" t="s">
        <v>675</v>
      </c>
      <c r="C35" s="7" t="s">
        <v>676</v>
      </c>
      <c r="D35" s="24">
        <v>37700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723</v>
      </c>
      <c r="C36" s="7" t="s">
        <v>159</v>
      </c>
      <c r="D36" s="24">
        <v>37729</v>
      </c>
      <c r="E36" s="12">
        <v>90</v>
      </c>
      <c r="F36" s="12">
        <v>90</v>
      </c>
      <c r="G36" s="12">
        <v>90</v>
      </c>
      <c r="H36" s="12">
        <v>90</v>
      </c>
      <c r="I36" s="25" t="str">
        <f t="shared" si="0"/>
        <v>Xuất sắc</v>
      </c>
      <c r="J36" s="12">
        <v>90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724</v>
      </c>
      <c r="C37" s="7" t="s">
        <v>725</v>
      </c>
      <c r="D37" s="24">
        <v>37972</v>
      </c>
      <c r="E37" s="12">
        <v>90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713</v>
      </c>
      <c r="C38" s="7" t="s">
        <v>714</v>
      </c>
      <c r="D38" s="24">
        <v>37932</v>
      </c>
      <c r="E38" s="12">
        <v>90</v>
      </c>
      <c r="F38" s="12">
        <v>90</v>
      </c>
      <c r="G38" s="12">
        <v>90</v>
      </c>
      <c r="H38" s="12">
        <v>90</v>
      </c>
      <c r="I38" s="25" t="str">
        <f t="shared" si="0"/>
        <v>Xuất sắc</v>
      </c>
      <c r="J38" s="12">
        <v>90</v>
      </c>
      <c r="K38" s="25" t="str">
        <f t="shared" si="1"/>
        <v>Xuất sắc</v>
      </c>
    </row>
    <row r="39" spans="1:11" ht="18.75" customHeight="1" x14ac:dyDescent="0.25">
      <c r="A39" s="16">
        <v>27</v>
      </c>
      <c r="B39" s="23" t="s">
        <v>715</v>
      </c>
      <c r="C39" s="7" t="s">
        <v>716</v>
      </c>
      <c r="D39" s="24">
        <v>37910</v>
      </c>
      <c r="E39" s="12">
        <v>80</v>
      </c>
      <c r="F39" s="12">
        <v>90</v>
      </c>
      <c r="G39" s="12">
        <v>90</v>
      </c>
      <c r="H39" s="12">
        <v>90</v>
      </c>
      <c r="I39" s="25" t="str">
        <f t="shared" si="0"/>
        <v>Xuất sắc</v>
      </c>
      <c r="J39" s="12">
        <v>90</v>
      </c>
      <c r="K39" s="25" t="str">
        <f t="shared" si="1"/>
        <v>Xuất sắc</v>
      </c>
    </row>
    <row r="40" spans="1:11" ht="18.75" customHeight="1" x14ac:dyDescent="0.25">
      <c r="A40" s="16">
        <v>28</v>
      </c>
      <c r="B40" s="23" t="s">
        <v>677</v>
      </c>
      <c r="C40" s="7" t="s">
        <v>678</v>
      </c>
      <c r="D40" s="24">
        <v>37850</v>
      </c>
      <c r="E40" s="12">
        <v>80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679</v>
      </c>
      <c r="C41" s="7" t="s">
        <v>680</v>
      </c>
      <c r="D41" s="24">
        <v>37866</v>
      </c>
      <c r="E41" s="12">
        <v>55</v>
      </c>
      <c r="F41" s="12">
        <v>55</v>
      </c>
      <c r="G41" s="12">
        <v>55</v>
      </c>
      <c r="H41" s="12">
        <v>55</v>
      </c>
      <c r="I41" s="25" t="str">
        <f t="shared" si="0"/>
        <v>Trung bình</v>
      </c>
      <c r="J41" s="12">
        <v>55</v>
      </c>
      <c r="K41" s="25" t="str">
        <f t="shared" si="1"/>
        <v>Trung bình</v>
      </c>
    </row>
    <row r="42" spans="1:11" ht="18.75" customHeight="1" x14ac:dyDescent="0.25">
      <c r="A42" s="16">
        <v>30</v>
      </c>
      <c r="B42" s="23" t="s">
        <v>681</v>
      </c>
      <c r="C42" s="7" t="s">
        <v>682</v>
      </c>
      <c r="D42" s="24">
        <v>37753</v>
      </c>
      <c r="E42" s="12">
        <v>90</v>
      </c>
      <c r="F42" s="12">
        <v>90</v>
      </c>
      <c r="G42" s="12">
        <v>90</v>
      </c>
      <c r="H42" s="12">
        <v>90</v>
      </c>
      <c r="I42" s="25" t="str">
        <f t="shared" si="0"/>
        <v>Xuất sắc</v>
      </c>
      <c r="J42" s="12">
        <v>90</v>
      </c>
      <c r="K42" s="25" t="str">
        <f t="shared" si="1"/>
        <v>Xuất sắc</v>
      </c>
    </row>
    <row r="43" spans="1:11" ht="18.75" customHeight="1" x14ac:dyDescent="0.25">
      <c r="A43" s="16">
        <v>31</v>
      </c>
      <c r="B43" s="23" t="s">
        <v>683</v>
      </c>
      <c r="C43" s="7" t="s">
        <v>684</v>
      </c>
      <c r="D43" s="24">
        <v>37926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8.75" customHeight="1" x14ac:dyDescent="0.25">
      <c r="A44" s="16">
        <v>32</v>
      </c>
      <c r="B44" s="23" t="s">
        <v>721</v>
      </c>
      <c r="C44" s="7" t="s">
        <v>722</v>
      </c>
      <c r="D44" s="24">
        <v>37626</v>
      </c>
      <c r="E44" s="12">
        <v>77</v>
      </c>
      <c r="F44" s="12">
        <v>77</v>
      </c>
      <c r="G44" s="12">
        <v>77</v>
      </c>
      <c r="H44" s="12">
        <v>77</v>
      </c>
      <c r="I44" s="25" t="str">
        <f t="shared" si="0"/>
        <v>Khá</v>
      </c>
      <c r="J44" s="12">
        <v>77</v>
      </c>
      <c r="K44" s="25" t="str">
        <f t="shared" si="1"/>
        <v>Khá</v>
      </c>
    </row>
    <row r="45" spans="1:11" ht="18.75" customHeight="1" x14ac:dyDescent="0.25">
      <c r="A45" s="16">
        <v>33</v>
      </c>
      <c r="B45" s="23" t="s">
        <v>685</v>
      </c>
      <c r="C45" s="7" t="s">
        <v>686</v>
      </c>
      <c r="D45" s="24">
        <v>37634</v>
      </c>
      <c r="E45" s="12">
        <v>90</v>
      </c>
      <c r="F45" s="12">
        <v>90</v>
      </c>
      <c r="G45" s="12">
        <v>90</v>
      </c>
      <c r="H45" s="12">
        <v>90</v>
      </c>
      <c r="I45" s="25" t="str">
        <f t="shared" si="0"/>
        <v>Xuất sắc</v>
      </c>
      <c r="J45" s="12">
        <v>90</v>
      </c>
      <c r="K45" s="25" t="str">
        <f t="shared" si="1"/>
        <v>Xuất sắc</v>
      </c>
    </row>
    <row r="46" spans="1:11" ht="18.75" customHeight="1" x14ac:dyDescent="0.25">
      <c r="A46" s="16">
        <v>34</v>
      </c>
      <c r="B46" s="23" t="s">
        <v>687</v>
      </c>
      <c r="C46" s="7" t="s">
        <v>688</v>
      </c>
      <c r="D46" s="24">
        <v>37879</v>
      </c>
      <c r="E46" s="12">
        <v>90</v>
      </c>
      <c r="F46" s="12">
        <v>90</v>
      </c>
      <c r="G46" s="12">
        <v>90</v>
      </c>
      <c r="H46" s="12">
        <v>90</v>
      </c>
      <c r="I46" s="25" t="str">
        <f t="shared" si="0"/>
        <v>Xuất sắc</v>
      </c>
      <c r="J46" s="12">
        <v>90</v>
      </c>
      <c r="K46" s="25" t="str">
        <f t="shared" si="1"/>
        <v>Xuất sắc</v>
      </c>
    </row>
    <row r="47" spans="1:11" ht="18.75" customHeight="1" x14ac:dyDescent="0.25">
      <c r="A47" s="16">
        <v>35</v>
      </c>
      <c r="B47" s="23" t="s">
        <v>689</v>
      </c>
      <c r="C47" s="7" t="s">
        <v>690</v>
      </c>
      <c r="D47" s="24">
        <v>37622</v>
      </c>
      <c r="E47" s="12">
        <v>90</v>
      </c>
      <c r="F47" s="12">
        <v>90</v>
      </c>
      <c r="G47" s="12">
        <v>90</v>
      </c>
      <c r="H47" s="12">
        <v>90</v>
      </c>
      <c r="I47" s="25" t="str">
        <f t="shared" si="0"/>
        <v>Xuất sắc</v>
      </c>
      <c r="J47" s="12">
        <v>90</v>
      </c>
      <c r="K47" s="25" t="str">
        <f t="shared" si="1"/>
        <v>Xuất sắc</v>
      </c>
    </row>
    <row r="48" spans="1:11" ht="18.75" customHeight="1" x14ac:dyDescent="0.25">
      <c r="A48" s="16">
        <v>36</v>
      </c>
      <c r="B48" s="23" t="s">
        <v>691</v>
      </c>
      <c r="C48" s="7" t="s">
        <v>692</v>
      </c>
      <c r="D48" s="24">
        <v>37787</v>
      </c>
      <c r="E48" s="12">
        <v>90</v>
      </c>
      <c r="F48" s="12">
        <v>90</v>
      </c>
      <c r="G48" s="12">
        <v>90</v>
      </c>
      <c r="H48" s="12">
        <v>90</v>
      </c>
      <c r="I48" s="25" t="str">
        <f t="shared" si="0"/>
        <v>Xuất sắc</v>
      </c>
      <c r="J48" s="12">
        <v>90</v>
      </c>
      <c r="K48" s="25" t="str">
        <f t="shared" si="1"/>
        <v>Xuất sắc</v>
      </c>
    </row>
    <row r="50" spans="1:3" ht="16.5" x14ac:dyDescent="0.2">
      <c r="A50" s="52" t="s">
        <v>1982</v>
      </c>
      <c r="B50" s="52"/>
      <c r="C50" s="52"/>
    </row>
  </sheetData>
  <sortState xmlns:xlrd2="http://schemas.microsoft.com/office/spreadsheetml/2017/richdata2" ref="A13:K48">
    <sortCondition ref="B13:B48"/>
  </sortState>
  <mergeCells count="16">
    <mergeCell ref="A6:K6"/>
    <mergeCell ref="A1:C1"/>
    <mergeCell ref="E1:K1"/>
    <mergeCell ref="A2:C2"/>
    <mergeCell ref="E2:K2"/>
    <mergeCell ref="A5:K5"/>
    <mergeCell ref="A50:C5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8">
    <cfRule type="duplicateValues" dxfId="143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8403-41C8-4275-B789-21D1F127B4B2}">
  <sheetPr codeName="Sheet7"/>
  <dimension ref="A1:K51"/>
  <sheetViews>
    <sheetView topLeftCell="A30" workbookViewId="0">
      <selection activeCell="A51" sqref="A51:C51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48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744</v>
      </c>
      <c r="C13" s="7" t="s">
        <v>745</v>
      </c>
      <c r="D13" s="24">
        <v>37947</v>
      </c>
      <c r="E13" s="12">
        <v>90</v>
      </c>
      <c r="F13" s="12">
        <v>90</v>
      </c>
      <c r="G13" s="12">
        <v>90</v>
      </c>
      <c r="H13" s="12">
        <v>90</v>
      </c>
      <c r="I13" s="25" t="s">
        <v>19</v>
      </c>
      <c r="J13" s="12">
        <v>90</v>
      </c>
      <c r="K13" s="25" t="s">
        <v>19</v>
      </c>
    </row>
    <row r="14" spans="1:11" ht="18.75" customHeight="1" x14ac:dyDescent="0.25">
      <c r="A14" s="16">
        <v>2</v>
      </c>
      <c r="B14" s="23" t="s">
        <v>749</v>
      </c>
      <c r="C14" s="7" t="s">
        <v>750</v>
      </c>
      <c r="D14" s="24">
        <v>37951</v>
      </c>
      <c r="E14" s="12">
        <v>82</v>
      </c>
      <c r="F14" s="12">
        <v>82</v>
      </c>
      <c r="G14" s="12">
        <v>82</v>
      </c>
      <c r="H14" s="12">
        <v>82</v>
      </c>
      <c r="I14" s="25" t="s">
        <v>18</v>
      </c>
      <c r="J14" s="12">
        <v>82</v>
      </c>
      <c r="K14" s="25" t="s">
        <v>18</v>
      </c>
    </row>
    <row r="15" spans="1:11" ht="18.75" customHeight="1" x14ac:dyDescent="0.25">
      <c r="A15" s="16">
        <v>3</v>
      </c>
      <c r="B15" s="23" t="s">
        <v>751</v>
      </c>
      <c r="C15" s="7" t="s">
        <v>752</v>
      </c>
      <c r="D15" s="24">
        <v>37635</v>
      </c>
      <c r="E15" s="12">
        <v>80</v>
      </c>
      <c r="F15" s="12">
        <v>80</v>
      </c>
      <c r="G15" s="12">
        <v>80</v>
      </c>
      <c r="H15" s="12">
        <v>80</v>
      </c>
      <c r="I15" s="25" t="s">
        <v>18</v>
      </c>
      <c r="J15" s="12">
        <v>80</v>
      </c>
      <c r="K15" s="25" t="s">
        <v>18</v>
      </c>
    </row>
    <row r="16" spans="1:11" ht="18.75" customHeight="1" x14ac:dyDescent="0.25">
      <c r="A16" s="16">
        <v>4</v>
      </c>
      <c r="B16" s="23" t="s">
        <v>728</v>
      </c>
      <c r="C16" s="7" t="s">
        <v>729</v>
      </c>
      <c r="D16" s="24">
        <v>37654</v>
      </c>
      <c r="E16" s="12">
        <v>80</v>
      </c>
      <c r="F16" s="12">
        <v>80</v>
      </c>
      <c r="G16" s="12">
        <v>80</v>
      </c>
      <c r="H16" s="12">
        <v>80</v>
      </c>
      <c r="I16" s="25" t="s">
        <v>18</v>
      </c>
      <c r="J16" s="12">
        <v>80</v>
      </c>
      <c r="K16" s="25" t="s">
        <v>18</v>
      </c>
    </row>
    <row r="17" spans="1:11" ht="18.75" customHeight="1" x14ac:dyDescent="0.25">
      <c r="A17" s="16">
        <v>5</v>
      </c>
      <c r="B17" s="23" t="s">
        <v>787</v>
      </c>
      <c r="C17" s="7" t="s">
        <v>788</v>
      </c>
      <c r="D17" s="24">
        <v>37658</v>
      </c>
      <c r="E17" s="12">
        <v>80</v>
      </c>
      <c r="F17" s="12">
        <v>80</v>
      </c>
      <c r="G17" s="12">
        <v>80</v>
      </c>
      <c r="H17" s="12">
        <v>80</v>
      </c>
      <c r="I17" s="25" t="s">
        <v>18</v>
      </c>
      <c r="J17" s="12">
        <v>80</v>
      </c>
      <c r="K17" s="25" t="s">
        <v>18</v>
      </c>
    </row>
    <row r="18" spans="1:11" ht="18.75" customHeight="1" x14ac:dyDescent="0.25">
      <c r="A18" s="16">
        <v>6</v>
      </c>
      <c r="B18" s="23" t="s">
        <v>753</v>
      </c>
      <c r="C18" s="7" t="s">
        <v>754</v>
      </c>
      <c r="D18" s="24">
        <v>37858</v>
      </c>
      <c r="E18" s="12">
        <v>80</v>
      </c>
      <c r="F18" s="12">
        <v>80</v>
      </c>
      <c r="G18" s="12">
        <v>82</v>
      </c>
      <c r="H18" s="12">
        <v>82</v>
      </c>
      <c r="I18" s="25" t="s">
        <v>18</v>
      </c>
      <c r="J18" s="12">
        <v>82</v>
      </c>
      <c r="K18" s="25" t="s">
        <v>18</v>
      </c>
    </row>
    <row r="19" spans="1:11" ht="18.75" customHeight="1" x14ac:dyDescent="0.25">
      <c r="A19" s="16">
        <v>7</v>
      </c>
      <c r="B19" s="23" t="s">
        <v>730</v>
      </c>
      <c r="C19" s="7" t="s">
        <v>731</v>
      </c>
      <c r="D19" s="24">
        <v>37923</v>
      </c>
      <c r="E19" s="12">
        <v>77</v>
      </c>
      <c r="F19" s="12">
        <v>77</v>
      </c>
      <c r="G19" s="12">
        <v>77</v>
      </c>
      <c r="H19" s="12">
        <v>77</v>
      </c>
      <c r="I19" s="25" t="s">
        <v>17</v>
      </c>
      <c r="J19" s="12">
        <v>77</v>
      </c>
      <c r="K19" s="25" t="s">
        <v>17</v>
      </c>
    </row>
    <row r="20" spans="1:11" ht="18.75" customHeight="1" x14ac:dyDescent="0.25">
      <c r="A20" s="16">
        <v>8</v>
      </c>
      <c r="B20" s="23" t="s">
        <v>747</v>
      </c>
      <c r="C20" s="7" t="s">
        <v>748</v>
      </c>
      <c r="D20" s="24">
        <v>37804</v>
      </c>
      <c r="E20" s="12">
        <v>90</v>
      </c>
      <c r="F20" s="12">
        <v>90</v>
      </c>
      <c r="G20" s="12">
        <v>90</v>
      </c>
      <c r="H20" s="12">
        <v>90</v>
      </c>
      <c r="I20" s="25" t="s">
        <v>19</v>
      </c>
      <c r="J20" s="12">
        <v>90</v>
      </c>
      <c r="K20" s="25" t="s">
        <v>19</v>
      </c>
    </row>
    <row r="21" spans="1:11" ht="18.75" customHeight="1" x14ac:dyDescent="0.25">
      <c r="A21" s="16">
        <v>9</v>
      </c>
      <c r="B21" s="23" t="s">
        <v>755</v>
      </c>
      <c r="C21" s="7" t="s">
        <v>756</v>
      </c>
      <c r="D21" s="24">
        <v>37758</v>
      </c>
      <c r="E21" s="12">
        <v>92</v>
      </c>
      <c r="F21" s="12">
        <v>92</v>
      </c>
      <c r="G21" s="12">
        <v>92</v>
      </c>
      <c r="H21" s="12">
        <v>92</v>
      </c>
      <c r="I21" s="25" t="s">
        <v>19</v>
      </c>
      <c r="J21" s="12">
        <v>92</v>
      </c>
      <c r="K21" s="25" t="s">
        <v>19</v>
      </c>
    </row>
    <row r="22" spans="1:11" ht="18.75" customHeight="1" x14ac:dyDescent="0.25">
      <c r="A22" s="16">
        <v>10</v>
      </c>
      <c r="B22" s="23" t="s">
        <v>757</v>
      </c>
      <c r="C22" s="7" t="s">
        <v>758</v>
      </c>
      <c r="D22" s="24">
        <v>37875</v>
      </c>
      <c r="E22" s="12">
        <v>67</v>
      </c>
      <c r="F22" s="12">
        <v>67</v>
      </c>
      <c r="G22" s="12">
        <v>67</v>
      </c>
      <c r="H22" s="12">
        <v>67</v>
      </c>
      <c r="I22" s="25" t="s">
        <v>17</v>
      </c>
      <c r="J22" s="12">
        <v>67</v>
      </c>
      <c r="K22" s="25" t="s">
        <v>17</v>
      </c>
    </row>
    <row r="23" spans="1:11" ht="18.75" customHeight="1" x14ac:dyDescent="0.25">
      <c r="A23" s="16">
        <v>11</v>
      </c>
      <c r="B23" s="23" t="s">
        <v>759</v>
      </c>
      <c r="C23" s="7" t="s">
        <v>760</v>
      </c>
      <c r="D23" s="24">
        <v>37947</v>
      </c>
      <c r="E23" s="12">
        <v>82</v>
      </c>
      <c r="F23" s="12">
        <v>82</v>
      </c>
      <c r="G23" s="12">
        <v>82</v>
      </c>
      <c r="H23" s="12">
        <v>82</v>
      </c>
      <c r="I23" s="25" t="s">
        <v>18</v>
      </c>
      <c r="J23" s="12">
        <v>82</v>
      </c>
      <c r="K23" s="25" t="s">
        <v>18</v>
      </c>
    </row>
    <row r="24" spans="1:11" ht="18.75" customHeight="1" x14ac:dyDescent="0.25">
      <c r="A24" s="16">
        <v>12</v>
      </c>
      <c r="B24" s="23" t="s">
        <v>761</v>
      </c>
      <c r="C24" s="7" t="s">
        <v>762</v>
      </c>
      <c r="D24" s="24">
        <v>37626</v>
      </c>
      <c r="E24" s="12">
        <v>90</v>
      </c>
      <c r="F24" s="12">
        <v>90</v>
      </c>
      <c r="G24" s="12">
        <v>90</v>
      </c>
      <c r="H24" s="12">
        <v>90</v>
      </c>
      <c r="I24" s="25" t="s">
        <v>19</v>
      </c>
      <c r="J24" s="12">
        <v>90</v>
      </c>
      <c r="K24" s="25" t="s">
        <v>19</v>
      </c>
    </row>
    <row r="25" spans="1:11" ht="18.75" customHeight="1" x14ac:dyDescent="0.25">
      <c r="A25" s="16">
        <v>13</v>
      </c>
      <c r="B25" s="23" t="s">
        <v>763</v>
      </c>
      <c r="C25" s="7" t="s">
        <v>764</v>
      </c>
      <c r="D25" s="24">
        <v>37787</v>
      </c>
      <c r="E25" s="12">
        <v>87</v>
      </c>
      <c r="F25" s="12">
        <v>87</v>
      </c>
      <c r="G25" s="12">
        <v>87</v>
      </c>
      <c r="H25" s="12">
        <v>87</v>
      </c>
      <c r="I25" s="25" t="s">
        <v>18</v>
      </c>
      <c r="J25" s="12">
        <v>87</v>
      </c>
      <c r="K25" s="25" t="s">
        <v>18</v>
      </c>
    </row>
    <row r="26" spans="1:11" ht="18.75" customHeight="1" x14ac:dyDescent="0.25">
      <c r="A26" s="16">
        <v>14</v>
      </c>
      <c r="B26" s="23" t="s">
        <v>765</v>
      </c>
      <c r="C26" s="7" t="s">
        <v>766</v>
      </c>
      <c r="D26" s="24">
        <v>37861</v>
      </c>
      <c r="E26" s="12">
        <v>80</v>
      </c>
      <c r="F26" s="12">
        <v>80</v>
      </c>
      <c r="G26" s="12">
        <v>80</v>
      </c>
      <c r="H26" s="12">
        <v>80</v>
      </c>
      <c r="I26" s="25" t="s">
        <v>18</v>
      </c>
      <c r="J26" s="12">
        <v>80</v>
      </c>
      <c r="K26" s="25" t="s">
        <v>18</v>
      </c>
    </row>
    <row r="27" spans="1:11" ht="18.75" customHeight="1" x14ac:dyDescent="0.25">
      <c r="A27" s="16">
        <v>15</v>
      </c>
      <c r="B27" s="23" t="s">
        <v>746</v>
      </c>
      <c r="C27" s="7" t="s">
        <v>233</v>
      </c>
      <c r="D27" s="24">
        <v>37646</v>
      </c>
      <c r="E27" s="12">
        <v>94</v>
      </c>
      <c r="F27" s="12">
        <v>94</v>
      </c>
      <c r="G27" s="12">
        <v>94</v>
      </c>
      <c r="H27" s="12">
        <v>94</v>
      </c>
      <c r="I27" s="25" t="s">
        <v>19</v>
      </c>
      <c r="J27" s="12">
        <v>94</v>
      </c>
      <c r="K27" s="25" t="s">
        <v>19</v>
      </c>
    </row>
    <row r="28" spans="1:11" ht="18.75" customHeight="1" x14ac:dyDescent="0.25">
      <c r="A28" s="16">
        <v>16</v>
      </c>
      <c r="B28" s="23" t="s">
        <v>732</v>
      </c>
      <c r="C28" s="7" t="s">
        <v>733</v>
      </c>
      <c r="D28" s="24">
        <v>37833</v>
      </c>
      <c r="E28" s="12">
        <v>90</v>
      </c>
      <c r="F28" s="12">
        <v>90</v>
      </c>
      <c r="G28" s="12">
        <v>90</v>
      </c>
      <c r="H28" s="12">
        <v>90</v>
      </c>
      <c r="I28" s="25" t="s">
        <v>19</v>
      </c>
      <c r="J28" s="12">
        <v>90</v>
      </c>
      <c r="K28" s="25" t="s">
        <v>19</v>
      </c>
    </row>
    <row r="29" spans="1:11" ht="18.75" customHeight="1" x14ac:dyDescent="0.25">
      <c r="A29" s="16">
        <v>17</v>
      </c>
      <c r="B29" s="23" t="s">
        <v>767</v>
      </c>
      <c r="C29" s="7" t="s">
        <v>768</v>
      </c>
      <c r="D29" s="24">
        <v>37661</v>
      </c>
      <c r="E29" s="12">
        <v>90</v>
      </c>
      <c r="F29" s="12">
        <v>90</v>
      </c>
      <c r="G29" s="12">
        <v>90</v>
      </c>
      <c r="H29" s="12">
        <v>90</v>
      </c>
      <c r="I29" s="25" t="s">
        <v>19</v>
      </c>
      <c r="J29" s="12">
        <v>90</v>
      </c>
      <c r="K29" s="25" t="s">
        <v>19</v>
      </c>
    </row>
    <row r="30" spans="1:11" ht="18.75" customHeight="1" x14ac:dyDescent="0.25">
      <c r="A30" s="16">
        <v>18</v>
      </c>
      <c r="B30" s="23" t="s">
        <v>734</v>
      </c>
      <c r="C30" s="7" t="s">
        <v>735</v>
      </c>
      <c r="D30" s="24">
        <v>37910</v>
      </c>
      <c r="E30" s="12">
        <v>90</v>
      </c>
      <c r="F30" s="12">
        <v>90</v>
      </c>
      <c r="G30" s="12">
        <v>90</v>
      </c>
      <c r="H30" s="12">
        <v>90</v>
      </c>
      <c r="I30" s="25" t="s">
        <v>19</v>
      </c>
      <c r="J30" s="12">
        <v>90</v>
      </c>
      <c r="K30" s="25" t="s">
        <v>19</v>
      </c>
    </row>
    <row r="31" spans="1:11" ht="18.75" customHeight="1" x14ac:dyDescent="0.25">
      <c r="A31" s="16">
        <v>19</v>
      </c>
      <c r="B31" s="23" t="s">
        <v>769</v>
      </c>
      <c r="C31" s="7" t="s">
        <v>770</v>
      </c>
      <c r="D31" s="24">
        <v>37981</v>
      </c>
      <c r="E31" s="12">
        <v>80</v>
      </c>
      <c r="F31" s="12">
        <v>80</v>
      </c>
      <c r="G31" s="12">
        <v>80</v>
      </c>
      <c r="H31" s="12">
        <v>80</v>
      </c>
      <c r="I31" s="25" t="s">
        <v>18</v>
      </c>
      <c r="J31" s="12">
        <v>80</v>
      </c>
      <c r="K31" s="25" t="s">
        <v>18</v>
      </c>
    </row>
    <row r="32" spans="1:11" ht="18.75" customHeight="1" x14ac:dyDescent="0.25">
      <c r="A32" s="16">
        <v>20</v>
      </c>
      <c r="B32" s="23" t="s">
        <v>771</v>
      </c>
      <c r="C32" s="7" t="s">
        <v>772</v>
      </c>
      <c r="D32" s="24">
        <v>37956</v>
      </c>
      <c r="E32" s="12">
        <v>90</v>
      </c>
      <c r="F32" s="12">
        <v>90</v>
      </c>
      <c r="G32" s="12">
        <v>90</v>
      </c>
      <c r="H32" s="12">
        <v>90</v>
      </c>
      <c r="I32" s="25" t="s">
        <v>19</v>
      </c>
      <c r="J32" s="12">
        <v>90</v>
      </c>
      <c r="K32" s="25" t="s">
        <v>19</v>
      </c>
    </row>
    <row r="33" spans="1:11" ht="18.75" customHeight="1" x14ac:dyDescent="0.25">
      <c r="A33" s="16">
        <v>21</v>
      </c>
      <c r="B33" s="23" t="s">
        <v>726</v>
      </c>
      <c r="C33" s="7" t="s">
        <v>727</v>
      </c>
      <c r="D33" s="24">
        <v>37662</v>
      </c>
      <c r="E33" s="12">
        <v>90</v>
      </c>
      <c r="F33" s="12">
        <v>90</v>
      </c>
      <c r="G33" s="12">
        <v>90</v>
      </c>
      <c r="H33" s="12">
        <v>90</v>
      </c>
      <c r="I33" s="25" t="s">
        <v>19</v>
      </c>
      <c r="J33" s="12">
        <v>90</v>
      </c>
      <c r="K33" s="25" t="s">
        <v>19</v>
      </c>
    </row>
    <row r="34" spans="1:11" ht="18.75" customHeight="1" x14ac:dyDescent="0.25">
      <c r="A34" s="16">
        <v>22</v>
      </c>
      <c r="B34" s="23" t="s">
        <v>736</v>
      </c>
      <c r="C34" s="7" t="s">
        <v>737</v>
      </c>
      <c r="D34" s="24">
        <v>37854</v>
      </c>
      <c r="E34" s="12">
        <v>92</v>
      </c>
      <c r="F34" s="12">
        <v>92</v>
      </c>
      <c r="G34" s="12">
        <v>92</v>
      </c>
      <c r="H34" s="12">
        <v>92</v>
      </c>
      <c r="I34" s="25" t="s">
        <v>19</v>
      </c>
      <c r="J34" s="12">
        <v>92</v>
      </c>
      <c r="K34" s="25" t="s">
        <v>19</v>
      </c>
    </row>
    <row r="35" spans="1:11" ht="18.75" customHeight="1" x14ac:dyDescent="0.25">
      <c r="A35" s="16">
        <v>23</v>
      </c>
      <c r="B35" s="23" t="s">
        <v>773</v>
      </c>
      <c r="C35" s="7" t="s">
        <v>774</v>
      </c>
      <c r="D35" s="24">
        <v>37777</v>
      </c>
      <c r="E35" s="12">
        <v>90</v>
      </c>
      <c r="F35" s="12">
        <v>90</v>
      </c>
      <c r="G35" s="12">
        <v>90</v>
      </c>
      <c r="H35" s="12">
        <v>90</v>
      </c>
      <c r="I35" s="25" t="s">
        <v>19</v>
      </c>
      <c r="J35" s="12">
        <v>90</v>
      </c>
      <c r="K35" s="25" t="s">
        <v>19</v>
      </c>
    </row>
    <row r="36" spans="1:11" ht="18.75" customHeight="1" x14ac:dyDescent="0.25">
      <c r="A36" s="16">
        <v>24</v>
      </c>
      <c r="B36" s="23" t="s">
        <v>789</v>
      </c>
      <c r="C36" s="7" t="s">
        <v>790</v>
      </c>
      <c r="D36" s="24">
        <v>37837</v>
      </c>
      <c r="E36" s="12">
        <v>90</v>
      </c>
      <c r="F36" s="12">
        <v>90</v>
      </c>
      <c r="G36" s="12">
        <v>90</v>
      </c>
      <c r="H36" s="12">
        <v>90</v>
      </c>
      <c r="I36" s="25" t="s">
        <v>19</v>
      </c>
      <c r="J36" s="12">
        <v>90</v>
      </c>
      <c r="K36" s="25" t="s">
        <v>19</v>
      </c>
    </row>
    <row r="37" spans="1:11" ht="18.75" customHeight="1" x14ac:dyDescent="0.25">
      <c r="A37" s="16">
        <v>25</v>
      </c>
      <c r="B37" s="23" t="s">
        <v>797</v>
      </c>
      <c r="C37" s="7" t="s">
        <v>798</v>
      </c>
      <c r="D37" s="24">
        <v>37316</v>
      </c>
      <c r="E37" s="12">
        <v>84</v>
      </c>
      <c r="F37" s="12">
        <v>84</v>
      </c>
      <c r="G37" s="12">
        <v>84</v>
      </c>
      <c r="H37" s="12">
        <v>84</v>
      </c>
      <c r="I37" s="25" t="s">
        <v>18</v>
      </c>
      <c r="J37" s="12">
        <v>84</v>
      </c>
      <c r="K37" s="25" t="s">
        <v>18</v>
      </c>
    </row>
    <row r="38" spans="1:11" ht="18.75" customHeight="1" x14ac:dyDescent="0.25">
      <c r="A38" s="16">
        <v>26</v>
      </c>
      <c r="B38" s="23" t="s">
        <v>791</v>
      </c>
      <c r="C38" s="7" t="s">
        <v>792</v>
      </c>
      <c r="D38" s="24">
        <v>37934</v>
      </c>
      <c r="E38" s="12">
        <v>90</v>
      </c>
      <c r="F38" s="12">
        <v>90</v>
      </c>
      <c r="G38" s="12">
        <v>90</v>
      </c>
      <c r="H38" s="12">
        <v>90</v>
      </c>
      <c r="I38" s="25" t="s">
        <v>19</v>
      </c>
      <c r="J38" s="12">
        <v>90</v>
      </c>
      <c r="K38" s="25" t="s">
        <v>19</v>
      </c>
    </row>
    <row r="39" spans="1:11" ht="18.75" customHeight="1" x14ac:dyDescent="0.25">
      <c r="A39" s="16">
        <v>27</v>
      </c>
      <c r="B39" s="23" t="s">
        <v>793</v>
      </c>
      <c r="C39" s="7" t="s">
        <v>794</v>
      </c>
      <c r="D39" s="24">
        <v>37773</v>
      </c>
      <c r="E39" s="12">
        <v>90</v>
      </c>
      <c r="F39" s="12">
        <v>90</v>
      </c>
      <c r="G39" s="12">
        <v>90</v>
      </c>
      <c r="H39" s="12">
        <v>90</v>
      </c>
      <c r="I39" s="25" t="s">
        <v>19</v>
      </c>
      <c r="J39" s="12">
        <v>90</v>
      </c>
      <c r="K39" s="25" t="s">
        <v>19</v>
      </c>
    </row>
    <row r="40" spans="1:11" ht="18.75" customHeight="1" x14ac:dyDescent="0.25">
      <c r="A40" s="16">
        <v>28</v>
      </c>
      <c r="B40" s="23" t="s">
        <v>775</v>
      </c>
      <c r="C40" s="7" t="s">
        <v>776</v>
      </c>
      <c r="D40" s="24">
        <v>37968</v>
      </c>
      <c r="E40" s="12">
        <v>80</v>
      </c>
      <c r="F40" s="12">
        <v>90</v>
      </c>
      <c r="G40" s="12">
        <v>90</v>
      </c>
      <c r="H40" s="12">
        <v>90</v>
      </c>
      <c r="I40" s="25" t="s">
        <v>19</v>
      </c>
      <c r="J40" s="12">
        <v>90</v>
      </c>
      <c r="K40" s="25" t="s">
        <v>19</v>
      </c>
    </row>
    <row r="41" spans="1:11" ht="18.75" customHeight="1" x14ac:dyDescent="0.25">
      <c r="A41" s="16">
        <v>29</v>
      </c>
      <c r="B41" s="23" t="s">
        <v>777</v>
      </c>
      <c r="C41" s="7" t="s">
        <v>778</v>
      </c>
      <c r="D41" s="24">
        <v>37951</v>
      </c>
      <c r="E41" s="12">
        <v>80</v>
      </c>
      <c r="F41" s="12">
        <v>80</v>
      </c>
      <c r="G41" s="12">
        <v>80</v>
      </c>
      <c r="H41" s="12">
        <v>80</v>
      </c>
      <c r="I41" s="25" t="s">
        <v>18</v>
      </c>
      <c r="J41" s="12">
        <v>80</v>
      </c>
      <c r="K41" s="25" t="s">
        <v>18</v>
      </c>
    </row>
    <row r="42" spans="1:11" ht="18.75" customHeight="1" x14ac:dyDescent="0.25">
      <c r="A42" s="16">
        <v>30</v>
      </c>
      <c r="B42" s="23" t="s">
        <v>795</v>
      </c>
      <c r="C42" s="7" t="s">
        <v>796</v>
      </c>
      <c r="D42" s="24">
        <v>37953</v>
      </c>
      <c r="E42" s="12">
        <v>90</v>
      </c>
      <c r="F42" s="12">
        <v>90</v>
      </c>
      <c r="G42" s="12">
        <v>90</v>
      </c>
      <c r="H42" s="12">
        <v>90</v>
      </c>
      <c r="I42" s="25" t="s">
        <v>19</v>
      </c>
      <c r="J42" s="12">
        <v>90</v>
      </c>
      <c r="K42" s="25" t="s">
        <v>19</v>
      </c>
    </row>
    <row r="43" spans="1:11" ht="18.75" customHeight="1" x14ac:dyDescent="0.25">
      <c r="A43" s="16">
        <v>31</v>
      </c>
      <c r="B43" s="23" t="s">
        <v>779</v>
      </c>
      <c r="C43" s="7" t="s">
        <v>780</v>
      </c>
      <c r="D43" s="24">
        <v>37756</v>
      </c>
      <c r="E43" s="12">
        <v>90</v>
      </c>
      <c r="F43" s="12">
        <v>90</v>
      </c>
      <c r="G43" s="12">
        <v>90</v>
      </c>
      <c r="H43" s="12">
        <v>90</v>
      </c>
      <c r="I43" s="25" t="s">
        <v>19</v>
      </c>
      <c r="J43" s="12">
        <v>90</v>
      </c>
      <c r="K43" s="25" t="s">
        <v>19</v>
      </c>
    </row>
    <row r="44" spans="1:11" ht="18.75" customHeight="1" x14ac:dyDescent="0.25">
      <c r="A44" s="16">
        <v>32</v>
      </c>
      <c r="B44" s="23" t="s">
        <v>738</v>
      </c>
      <c r="C44" s="7" t="s">
        <v>739</v>
      </c>
      <c r="D44" s="24">
        <v>37831</v>
      </c>
      <c r="E44" s="12">
        <v>90</v>
      </c>
      <c r="F44" s="12">
        <v>80</v>
      </c>
      <c r="G44" s="12">
        <v>80</v>
      </c>
      <c r="H44" s="12">
        <v>80</v>
      </c>
      <c r="I44" s="25" t="s">
        <v>18</v>
      </c>
      <c r="J44" s="12">
        <v>80</v>
      </c>
      <c r="K44" s="25" t="s">
        <v>18</v>
      </c>
    </row>
    <row r="45" spans="1:11" ht="18.75" customHeight="1" x14ac:dyDescent="0.25">
      <c r="A45" s="16">
        <v>33</v>
      </c>
      <c r="B45" s="23" t="s">
        <v>740</v>
      </c>
      <c r="C45" s="7" t="s">
        <v>741</v>
      </c>
      <c r="D45" s="24">
        <v>37851</v>
      </c>
      <c r="E45" s="12">
        <v>90</v>
      </c>
      <c r="F45" s="12">
        <v>90</v>
      </c>
      <c r="G45" s="12">
        <v>90</v>
      </c>
      <c r="H45" s="12">
        <v>90</v>
      </c>
      <c r="I45" s="25" t="s">
        <v>19</v>
      </c>
      <c r="J45" s="12">
        <v>90</v>
      </c>
      <c r="K45" s="25" t="s">
        <v>19</v>
      </c>
    </row>
    <row r="46" spans="1:11" ht="18.75" customHeight="1" x14ac:dyDescent="0.25">
      <c r="A46" s="16">
        <v>34</v>
      </c>
      <c r="B46" s="23" t="s">
        <v>781</v>
      </c>
      <c r="C46" s="7" t="s">
        <v>782</v>
      </c>
      <c r="D46" s="24">
        <v>37919</v>
      </c>
      <c r="E46" s="12">
        <v>90</v>
      </c>
      <c r="F46" s="12">
        <v>90</v>
      </c>
      <c r="G46" s="12">
        <v>90</v>
      </c>
      <c r="H46" s="12">
        <v>90</v>
      </c>
      <c r="I46" s="25" t="s">
        <v>19</v>
      </c>
      <c r="J46" s="12">
        <v>90</v>
      </c>
      <c r="K46" s="25" t="s">
        <v>19</v>
      </c>
    </row>
    <row r="47" spans="1:11" ht="18.75" customHeight="1" x14ac:dyDescent="0.25">
      <c r="A47" s="16">
        <v>35</v>
      </c>
      <c r="B47" s="23" t="s">
        <v>742</v>
      </c>
      <c r="C47" s="7" t="s">
        <v>743</v>
      </c>
      <c r="D47" s="24">
        <v>37675</v>
      </c>
      <c r="E47" s="12">
        <v>80</v>
      </c>
      <c r="F47" s="12">
        <v>80</v>
      </c>
      <c r="G47" s="12">
        <v>80</v>
      </c>
      <c r="H47" s="12">
        <v>80</v>
      </c>
      <c r="I47" s="25" t="s">
        <v>18</v>
      </c>
      <c r="J47" s="12">
        <v>80</v>
      </c>
      <c r="K47" s="25" t="s">
        <v>18</v>
      </c>
    </row>
    <row r="48" spans="1:11" ht="18.75" customHeight="1" x14ac:dyDescent="0.25">
      <c r="A48" s="16">
        <v>36</v>
      </c>
      <c r="B48" s="23" t="s">
        <v>783</v>
      </c>
      <c r="C48" s="7" t="s">
        <v>784</v>
      </c>
      <c r="D48" s="24">
        <v>37896</v>
      </c>
      <c r="E48" s="12">
        <v>90</v>
      </c>
      <c r="F48" s="12">
        <v>90</v>
      </c>
      <c r="G48" s="12">
        <v>90</v>
      </c>
      <c r="H48" s="12">
        <v>90</v>
      </c>
      <c r="I48" s="25" t="s">
        <v>19</v>
      </c>
      <c r="J48" s="12">
        <v>90</v>
      </c>
      <c r="K48" s="25" t="s">
        <v>19</v>
      </c>
    </row>
    <row r="49" spans="1:11" ht="18.75" customHeight="1" x14ac:dyDescent="0.25">
      <c r="A49" s="16">
        <v>37</v>
      </c>
      <c r="B49" s="23" t="s">
        <v>785</v>
      </c>
      <c r="C49" s="7" t="s">
        <v>786</v>
      </c>
      <c r="D49" s="24">
        <v>37813</v>
      </c>
      <c r="E49" s="12">
        <v>90</v>
      </c>
      <c r="F49" s="12">
        <v>90</v>
      </c>
      <c r="G49" s="12">
        <v>90</v>
      </c>
      <c r="H49" s="12">
        <v>90</v>
      </c>
      <c r="I49" s="25" t="s">
        <v>19</v>
      </c>
      <c r="J49" s="12">
        <v>90</v>
      </c>
      <c r="K49" s="25" t="s">
        <v>19</v>
      </c>
    </row>
    <row r="51" spans="1:11" ht="16.5" x14ac:dyDescent="0.2">
      <c r="A51" s="52" t="s">
        <v>1981</v>
      </c>
      <c r="B51" s="52"/>
      <c r="C51" s="52"/>
    </row>
  </sheetData>
  <sortState xmlns:xlrd2="http://schemas.microsoft.com/office/spreadsheetml/2017/richdata2" ref="A13:K49">
    <sortCondition ref="B13:B49"/>
  </sortState>
  <mergeCells count="16">
    <mergeCell ref="A6:K6"/>
    <mergeCell ref="A1:C1"/>
    <mergeCell ref="E1:K1"/>
    <mergeCell ref="A2:C2"/>
    <mergeCell ref="E2:K2"/>
    <mergeCell ref="A5:K5"/>
    <mergeCell ref="A51:C5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9">
    <cfRule type="duplicateValues" dxfId="142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1772-363B-46B1-B5BE-8E647C1A2F4F}">
  <sheetPr codeName="Sheet8"/>
  <dimension ref="A1:K45"/>
  <sheetViews>
    <sheetView topLeftCell="A32" workbookViewId="0">
      <selection activeCell="A13" sqref="A13"/>
    </sheetView>
  </sheetViews>
  <sheetFormatPr defaultColWidth="14.375" defaultRowHeight="18.75" customHeight="1" x14ac:dyDescent="0.2"/>
  <cols>
    <col min="1" max="1" width="4.75" style="19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26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44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16">
        <v>1</v>
      </c>
      <c r="B13" s="23" t="s">
        <v>801</v>
      </c>
      <c r="C13" s="7" t="s">
        <v>802</v>
      </c>
      <c r="D13" s="24">
        <v>37647</v>
      </c>
      <c r="E13" s="12">
        <v>90</v>
      </c>
      <c r="F13" s="12">
        <v>90</v>
      </c>
      <c r="G13" s="12">
        <v>90</v>
      </c>
      <c r="H13" s="12">
        <v>90</v>
      </c>
      <c r="I13" s="25" t="str">
        <f t="shared" ref="I13:I43" si="0">IF(H13&gt;=90,"Xuất sắc",IF(H13&gt;=80,"Tốt", IF(H13&gt;=65,"Khá",IF(H13&gt;=50,"Trung bình", IF(H13&gt;=35, "Yếu", "Kém")))))</f>
        <v>Xuất sắc</v>
      </c>
      <c r="J13" s="12">
        <v>90</v>
      </c>
      <c r="K13" s="25" t="str">
        <f t="shared" ref="K13:K43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6">
        <v>2</v>
      </c>
      <c r="B14" s="23" t="s">
        <v>807</v>
      </c>
      <c r="C14" s="7" t="s">
        <v>808</v>
      </c>
      <c r="D14" s="24">
        <v>37630</v>
      </c>
      <c r="E14" s="12">
        <v>90</v>
      </c>
      <c r="F14" s="12">
        <v>90</v>
      </c>
      <c r="G14" s="12">
        <v>90</v>
      </c>
      <c r="H14" s="12">
        <v>90</v>
      </c>
      <c r="I14" s="25" t="str">
        <f t="shared" si="0"/>
        <v>Xuất sắc</v>
      </c>
      <c r="J14" s="12">
        <v>90</v>
      </c>
      <c r="K14" s="25" t="str">
        <f t="shared" si="1"/>
        <v>Xuất sắc</v>
      </c>
    </row>
    <row r="15" spans="1:11" ht="18.75" customHeight="1" x14ac:dyDescent="0.25">
      <c r="A15" s="16">
        <v>3</v>
      </c>
      <c r="B15" s="23" t="s">
        <v>809</v>
      </c>
      <c r="C15" s="7" t="s">
        <v>810</v>
      </c>
      <c r="D15" s="24">
        <v>37702</v>
      </c>
      <c r="E15" s="12">
        <v>90</v>
      </c>
      <c r="F15" s="12">
        <v>90</v>
      </c>
      <c r="G15" s="12">
        <v>90</v>
      </c>
      <c r="H15" s="12">
        <v>90</v>
      </c>
      <c r="I15" s="25" t="str">
        <f t="shared" si="0"/>
        <v>Xuất sắc</v>
      </c>
      <c r="J15" s="12">
        <v>90</v>
      </c>
      <c r="K15" s="25" t="str">
        <f t="shared" si="1"/>
        <v>Xuất sắc</v>
      </c>
    </row>
    <row r="16" spans="1:11" ht="18.75" customHeight="1" x14ac:dyDescent="0.25">
      <c r="A16" s="16">
        <v>4</v>
      </c>
      <c r="B16" s="23" t="s">
        <v>811</v>
      </c>
      <c r="C16" s="7" t="s">
        <v>812</v>
      </c>
      <c r="D16" s="24">
        <v>37977</v>
      </c>
      <c r="E16" s="12">
        <v>90</v>
      </c>
      <c r="F16" s="12">
        <v>90</v>
      </c>
      <c r="G16" s="12">
        <v>90</v>
      </c>
      <c r="H16" s="12">
        <v>90</v>
      </c>
      <c r="I16" s="25" t="str">
        <f t="shared" si="0"/>
        <v>Xuất sắc</v>
      </c>
      <c r="J16" s="12">
        <v>90</v>
      </c>
      <c r="K16" s="25" t="str">
        <f t="shared" si="1"/>
        <v>Xuất sắc</v>
      </c>
    </row>
    <row r="17" spans="1:11" ht="18.75" customHeight="1" x14ac:dyDescent="0.25">
      <c r="A17" s="16">
        <v>5</v>
      </c>
      <c r="B17" s="23" t="s">
        <v>813</v>
      </c>
      <c r="C17" s="7" t="s">
        <v>814</v>
      </c>
      <c r="D17" s="24">
        <v>37912</v>
      </c>
      <c r="E17" s="12">
        <v>92</v>
      </c>
      <c r="F17" s="12">
        <v>92</v>
      </c>
      <c r="G17" s="12">
        <v>92</v>
      </c>
      <c r="H17" s="12">
        <v>92</v>
      </c>
      <c r="I17" s="25" t="str">
        <f t="shared" si="0"/>
        <v>Xuất sắc</v>
      </c>
      <c r="J17" s="12">
        <v>92</v>
      </c>
      <c r="K17" s="25" t="str">
        <f t="shared" si="1"/>
        <v>Xuất sắc</v>
      </c>
    </row>
    <row r="18" spans="1:11" ht="18.75" customHeight="1" x14ac:dyDescent="0.25">
      <c r="A18" s="16">
        <v>6</v>
      </c>
      <c r="B18" s="23" t="s">
        <v>815</v>
      </c>
      <c r="C18" s="7" t="s">
        <v>816</v>
      </c>
      <c r="D18" s="24">
        <v>37869</v>
      </c>
      <c r="E18" s="12">
        <v>80</v>
      </c>
      <c r="F18" s="12">
        <v>80</v>
      </c>
      <c r="G18" s="12">
        <v>80</v>
      </c>
      <c r="H18" s="12">
        <v>80</v>
      </c>
      <c r="I18" s="25" t="str">
        <f t="shared" si="0"/>
        <v>Tốt</v>
      </c>
      <c r="J18" s="12">
        <v>80</v>
      </c>
      <c r="K18" s="25" t="str">
        <f t="shared" si="1"/>
        <v>Tốt</v>
      </c>
    </row>
    <row r="19" spans="1:11" ht="18.75" customHeight="1" x14ac:dyDescent="0.25">
      <c r="A19" s="16">
        <v>7</v>
      </c>
      <c r="B19" s="23" t="s">
        <v>817</v>
      </c>
      <c r="C19" s="7" t="s">
        <v>818</v>
      </c>
      <c r="D19" s="24">
        <v>37763</v>
      </c>
      <c r="E19" s="12">
        <v>90</v>
      </c>
      <c r="F19" s="12">
        <v>90</v>
      </c>
      <c r="G19" s="12">
        <v>90</v>
      </c>
      <c r="H19" s="12">
        <v>90</v>
      </c>
      <c r="I19" s="25" t="str">
        <f t="shared" si="0"/>
        <v>Xuất sắc</v>
      </c>
      <c r="J19" s="12">
        <v>90</v>
      </c>
      <c r="K19" s="25" t="str">
        <f t="shared" si="1"/>
        <v>Xuất sắc</v>
      </c>
    </row>
    <row r="20" spans="1:11" ht="18.75" customHeight="1" x14ac:dyDescent="0.25">
      <c r="A20" s="16">
        <v>8</v>
      </c>
      <c r="B20" s="23" t="s">
        <v>819</v>
      </c>
      <c r="C20" s="7" t="s">
        <v>247</v>
      </c>
      <c r="D20" s="24">
        <v>37879</v>
      </c>
      <c r="E20" s="12">
        <v>80</v>
      </c>
      <c r="F20" s="12">
        <v>90</v>
      </c>
      <c r="G20" s="12">
        <v>90</v>
      </c>
      <c r="H20" s="12">
        <v>90</v>
      </c>
      <c r="I20" s="25" t="str">
        <f t="shared" si="0"/>
        <v>Xuất sắc</v>
      </c>
      <c r="J20" s="12">
        <v>90</v>
      </c>
      <c r="K20" s="25" t="str">
        <f t="shared" si="1"/>
        <v>Xuất sắc</v>
      </c>
    </row>
    <row r="21" spans="1:11" ht="18.75" customHeight="1" x14ac:dyDescent="0.25">
      <c r="A21" s="16">
        <v>9</v>
      </c>
      <c r="B21" s="23" t="s">
        <v>803</v>
      </c>
      <c r="C21" s="7" t="s">
        <v>804</v>
      </c>
      <c r="D21" s="24">
        <v>37780</v>
      </c>
      <c r="E21" s="12">
        <v>90</v>
      </c>
      <c r="F21" s="12">
        <v>90</v>
      </c>
      <c r="G21" s="12">
        <v>90</v>
      </c>
      <c r="H21" s="12">
        <v>90</v>
      </c>
      <c r="I21" s="25" t="str">
        <f t="shared" si="0"/>
        <v>Xuất sắc</v>
      </c>
      <c r="J21" s="12">
        <v>90</v>
      </c>
      <c r="K21" s="25" t="str">
        <f t="shared" si="1"/>
        <v>Xuất sắc</v>
      </c>
    </row>
    <row r="22" spans="1:11" ht="18.75" customHeight="1" x14ac:dyDescent="0.25">
      <c r="A22" s="16">
        <v>10</v>
      </c>
      <c r="B22" s="23" t="s">
        <v>820</v>
      </c>
      <c r="C22" s="7" t="s">
        <v>821</v>
      </c>
      <c r="D22" s="24">
        <v>37932</v>
      </c>
      <c r="E22" s="12">
        <v>90</v>
      </c>
      <c r="F22" s="12">
        <v>80</v>
      </c>
      <c r="G22" s="12">
        <v>80</v>
      </c>
      <c r="H22" s="12">
        <v>80</v>
      </c>
      <c r="I22" s="25" t="str">
        <f t="shared" si="0"/>
        <v>Tốt</v>
      </c>
      <c r="J22" s="12">
        <v>80</v>
      </c>
      <c r="K22" s="25" t="str">
        <f t="shared" si="1"/>
        <v>Tốt</v>
      </c>
    </row>
    <row r="23" spans="1:11" ht="18.75" customHeight="1" x14ac:dyDescent="0.25">
      <c r="A23" s="16">
        <v>11</v>
      </c>
      <c r="B23" s="23" t="s">
        <v>822</v>
      </c>
      <c r="C23" s="7" t="s">
        <v>823</v>
      </c>
      <c r="D23" s="24">
        <v>37706</v>
      </c>
      <c r="E23" s="12">
        <v>90</v>
      </c>
      <c r="F23" s="12">
        <v>80</v>
      </c>
      <c r="G23" s="12">
        <v>80</v>
      </c>
      <c r="H23" s="12">
        <v>80</v>
      </c>
      <c r="I23" s="25" t="str">
        <f t="shared" si="0"/>
        <v>Tốt</v>
      </c>
      <c r="J23" s="12">
        <v>80</v>
      </c>
      <c r="K23" s="25" t="str">
        <f t="shared" si="1"/>
        <v>Tốt</v>
      </c>
    </row>
    <row r="24" spans="1:11" ht="18.75" customHeight="1" x14ac:dyDescent="0.25">
      <c r="A24" s="16">
        <v>12</v>
      </c>
      <c r="B24" s="23" t="s">
        <v>824</v>
      </c>
      <c r="C24" s="7" t="s">
        <v>825</v>
      </c>
      <c r="D24" s="24">
        <v>37800</v>
      </c>
      <c r="E24" s="12">
        <v>84</v>
      </c>
      <c r="F24" s="12">
        <v>84</v>
      </c>
      <c r="G24" s="12">
        <v>84</v>
      </c>
      <c r="H24" s="12">
        <v>84</v>
      </c>
      <c r="I24" s="25" t="str">
        <f t="shared" si="0"/>
        <v>Tốt</v>
      </c>
      <c r="J24" s="12">
        <v>84</v>
      </c>
      <c r="K24" s="25" t="str">
        <f t="shared" si="1"/>
        <v>Tốt</v>
      </c>
    </row>
    <row r="25" spans="1:11" ht="18.75" customHeight="1" x14ac:dyDescent="0.25">
      <c r="A25" s="16">
        <v>13</v>
      </c>
      <c r="B25" s="23" t="s">
        <v>826</v>
      </c>
      <c r="C25" s="7" t="s">
        <v>827</v>
      </c>
      <c r="D25" s="24">
        <v>37739</v>
      </c>
      <c r="E25" s="12">
        <v>70</v>
      </c>
      <c r="F25" s="12">
        <v>90</v>
      </c>
      <c r="G25" s="12">
        <v>90</v>
      </c>
      <c r="H25" s="12">
        <v>90</v>
      </c>
      <c r="I25" s="25" t="str">
        <f t="shared" si="0"/>
        <v>Xuất sắc</v>
      </c>
      <c r="J25" s="12">
        <v>90</v>
      </c>
      <c r="K25" s="25" t="str">
        <f t="shared" si="1"/>
        <v>Xuất sắc</v>
      </c>
    </row>
    <row r="26" spans="1:11" ht="18.75" customHeight="1" x14ac:dyDescent="0.25">
      <c r="A26" s="16">
        <v>14</v>
      </c>
      <c r="B26" s="23" t="s">
        <v>828</v>
      </c>
      <c r="C26" s="7" t="s">
        <v>829</v>
      </c>
      <c r="D26" s="24">
        <v>37794</v>
      </c>
      <c r="E26" s="12">
        <v>92</v>
      </c>
      <c r="F26" s="12">
        <v>92</v>
      </c>
      <c r="G26" s="12">
        <v>92</v>
      </c>
      <c r="H26" s="12">
        <v>92</v>
      </c>
      <c r="I26" s="25" t="str">
        <f t="shared" si="0"/>
        <v>Xuất sắc</v>
      </c>
      <c r="J26" s="12">
        <v>92</v>
      </c>
      <c r="K26" s="25" t="str">
        <f t="shared" si="1"/>
        <v>Xuất sắc</v>
      </c>
    </row>
    <row r="27" spans="1:11" ht="18.75" customHeight="1" x14ac:dyDescent="0.25">
      <c r="A27" s="16">
        <v>15</v>
      </c>
      <c r="B27" s="23" t="s">
        <v>830</v>
      </c>
      <c r="C27" s="7" t="s">
        <v>831</v>
      </c>
      <c r="D27" s="24">
        <v>37862</v>
      </c>
      <c r="E27" s="12">
        <v>70</v>
      </c>
      <c r="F27" s="12">
        <v>80</v>
      </c>
      <c r="G27" s="12">
        <v>80</v>
      </c>
      <c r="H27" s="12">
        <v>80</v>
      </c>
      <c r="I27" s="25" t="str">
        <f t="shared" si="0"/>
        <v>Tốt</v>
      </c>
      <c r="J27" s="12">
        <v>80</v>
      </c>
      <c r="K27" s="25" t="str">
        <f t="shared" si="1"/>
        <v>Tốt</v>
      </c>
    </row>
    <row r="28" spans="1:11" ht="18.75" customHeight="1" x14ac:dyDescent="0.25">
      <c r="A28" s="16">
        <v>16</v>
      </c>
      <c r="B28" s="23" t="s">
        <v>799</v>
      </c>
      <c r="C28" s="7" t="s">
        <v>800</v>
      </c>
      <c r="D28" s="24">
        <v>37829</v>
      </c>
      <c r="E28" s="12">
        <v>90</v>
      </c>
      <c r="F28" s="12">
        <v>90</v>
      </c>
      <c r="G28" s="12">
        <v>90</v>
      </c>
      <c r="H28" s="12">
        <v>90</v>
      </c>
      <c r="I28" s="25" t="str">
        <f t="shared" si="0"/>
        <v>Xuất sắc</v>
      </c>
      <c r="J28" s="12">
        <v>90</v>
      </c>
      <c r="K28" s="25" t="str">
        <f t="shared" si="1"/>
        <v>Xuất sắc</v>
      </c>
    </row>
    <row r="29" spans="1:11" ht="18.75" customHeight="1" x14ac:dyDescent="0.25">
      <c r="A29" s="16">
        <v>17</v>
      </c>
      <c r="B29" s="23" t="s">
        <v>832</v>
      </c>
      <c r="C29" s="7" t="s">
        <v>833</v>
      </c>
      <c r="D29" s="24">
        <v>37941</v>
      </c>
      <c r="E29" s="12">
        <v>90</v>
      </c>
      <c r="F29" s="12">
        <v>90</v>
      </c>
      <c r="G29" s="12">
        <v>90</v>
      </c>
      <c r="H29" s="12">
        <v>90</v>
      </c>
      <c r="I29" s="25" t="str">
        <f t="shared" si="0"/>
        <v>Xuất sắc</v>
      </c>
      <c r="J29" s="12">
        <v>90</v>
      </c>
      <c r="K29" s="25" t="str">
        <f t="shared" si="1"/>
        <v>Xuất sắc</v>
      </c>
    </row>
    <row r="30" spans="1:11" ht="18.75" customHeight="1" x14ac:dyDescent="0.25">
      <c r="A30" s="16">
        <v>18</v>
      </c>
      <c r="B30" s="23" t="s">
        <v>855</v>
      </c>
      <c r="C30" s="7" t="s">
        <v>856</v>
      </c>
      <c r="D30" s="24">
        <v>37894</v>
      </c>
      <c r="E30" s="12">
        <v>90</v>
      </c>
      <c r="F30" s="12">
        <v>90</v>
      </c>
      <c r="G30" s="12">
        <v>90</v>
      </c>
      <c r="H30" s="12">
        <v>90</v>
      </c>
      <c r="I30" s="25" t="str">
        <f t="shared" si="0"/>
        <v>Xuất sắc</v>
      </c>
      <c r="J30" s="12">
        <v>90</v>
      </c>
      <c r="K30" s="25" t="str">
        <f t="shared" si="1"/>
        <v>Xuất sắc</v>
      </c>
    </row>
    <row r="31" spans="1:11" ht="18.75" customHeight="1" x14ac:dyDescent="0.25">
      <c r="A31" s="16">
        <v>19</v>
      </c>
      <c r="B31" s="23" t="s">
        <v>834</v>
      </c>
      <c r="C31" s="7" t="s">
        <v>835</v>
      </c>
      <c r="D31" s="24">
        <v>37924</v>
      </c>
      <c r="E31" s="12">
        <v>90</v>
      </c>
      <c r="F31" s="12">
        <v>90</v>
      </c>
      <c r="G31" s="12">
        <v>90</v>
      </c>
      <c r="H31" s="12">
        <v>90</v>
      </c>
      <c r="I31" s="25" t="str">
        <f t="shared" si="0"/>
        <v>Xuất sắc</v>
      </c>
      <c r="J31" s="12">
        <v>90</v>
      </c>
      <c r="K31" s="25" t="str">
        <f t="shared" si="1"/>
        <v>Xuất sắc</v>
      </c>
    </row>
    <row r="32" spans="1:11" ht="18.75" customHeight="1" x14ac:dyDescent="0.25">
      <c r="A32" s="16">
        <v>20</v>
      </c>
      <c r="B32" s="23" t="s">
        <v>836</v>
      </c>
      <c r="C32" s="7" t="s">
        <v>837</v>
      </c>
      <c r="D32" s="24">
        <v>37934</v>
      </c>
      <c r="E32" s="12">
        <v>90</v>
      </c>
      <c r="F32" s="12">
        <v>90</v>
      </c>
      <c r="G32" s="12">
        <v>90</v>
      </c>
      <c r="H32" s="12">
        <v>90</v>
      </c>
      <c r="I32" s="25" t="str">
        <f t="shared" si="0"/>
        <v>Xuất sắc</v>
      </c>
      <c r="J32" s="12">
        <v>90</v>
      </c>
      <c r="K32" s="25" t="str">
        <f t="shared" si="1"/>
        <v>Xuất sắc</v>
      </c>
    </row>
    <row r="33" spans="1:11" ht="18.75" customHeight="1" x14ac:dyDescent="0.25">
      <c r="A33" s="16">
        <v>21</v>
      </c>
      <c r="B33" s="23" t="s">
        <v>857</v>
      </c>
      <c r="C33" s="7" t="s">
        <v>858</v>
      </c>
      <c r="D33" s="24">
        <v>37709</v>
      </c>
      <c r="E33" s="12">
        <v>70</v>
      </c>
      <c r="F33" s="12">
        <v>90</v>
      </c>
      <c r="G33" s="12">
        <v>90</v>
      </c>
      <c r="H33" s="12">
        <v>90</v>
      </c>
      <c r="I33" s="25" t="str">
        <f t="shared" si="0"/>
        <v>Xuất sắc</v>
      </c>
      <c r="J33" s="12">
        <v>90</v>
      </c>
      <c r="K33" s="25" t="str">
        <f t="shared" si="1"/>
        <v>Xuất sắc</v>
      </c>
    </row>
    <row r="34" spans="1:11" ht="18.75" customHeight="1" x14ac:dyDescent="0.25">
      <c r="A34" s="16">
        <v>22</v>
      </c>
      <c r="B34" s="23" t="s">
        <v>838</v>
      </c>
      <c r="C34" s="7" t="s">
        <v>839</v>
      </c>
      <c r="D34" s="24">
        <v>37657</v>
      </c>
      <c r="E34" s="12">
        <v>80</v>
      </c>
      <c r="F34" s="12">
        <v>80</v>
      </c>
      <c r="G34" s="12">
        <v>80</v>
      </c>
      <c r="H34" s="12">
        <v>80</v>
      </c>
      <c r="I34" s="25" t="str">
        <f t="shared" si="0"/>
        <v>Tốt</v>
      </c>
      <c r="J34" s="12">
        <v>80</v>
      </c>
      <c r="K34" s="25" t="str">
        <f t="shared" si="1"/>
        <v>Tốt</v>
      </c>
    </row>
    <row r="35" spans="1:11" ht="18.75" customHeight="1" x14ac:dyDescent="0.25">
      <c r="A35" s="16">
        <v>23</v>
      </c>
      <c r="B35" s="23" t="s">
        <v>805</v>
      </c>
      <c r="C35" s="7" t="s">
        <v>806</v>
      </c>
      <c r="D35" s="24">
        <v>37886</v>
      </c>
      <c r="E35" s="12">
        <v>90</v>
      </c>
      <c r="F35" s="12">
        <v>90</v>
      </c>
      <c r="G35" s="12">
        <v>90</v>
      </c>
      <c r="H35" s="12">
        <v>90</v>
      </c>
      <c r="I35" s="25" t="str">
        <f t="shared" si="0"/>
        <v>Xuất sắc</v>
      </c>
      <c r="J35" s="12">
        <v>90</v>
      </c>
      <c r="K35" s="25" t="str">
        <f t="shared" si="1"/>
        <v>Xuất sắc</v>
      </c>
    </row>
    <row r="36" spans="1:11" ht="18.75" customHeight="1" x14ac:dyDescent="0.25">
      <c r="A36" s="16">
        <v>24</v>
      </c>
      <c r="B36" s="23" t="s">
        <v>840</v>
      </c>
      <c r="C36" s="7" t="s">
        <v>841</v>
      </c>
      <c r="D36" s="24">
        <v>37801</v>
      </c>
      <c r="E36" s="12">
        <v>82</v>
      </c>
      <c r="F36" s="12">
        <v>92</v>
      </c>
      <c r="G36" s="12">
        <v>92</v>
      </c>
      <c r="H36" s="12">
        <v>92</v>
      </c>
      <c r="I36" s="25" t="str">
        <f t="shared" si="0"/>
        <v>Xuất sắc</v>
      </c>
      <c r="J36" s="12">
        <v>92</v>
      </c>
      <c r="K36" s="25" t="str">
        <f t="shared" si="1"/>
        <v>Xuất sắc</v>
      </c>
    </row>
    <row r="37" spans="1:11" ht="18.75" customHeight="1" x14ac:dyDescent="0.25">
      <c r="A37" s="16">
        <v>25</v>
      </c>
      <c r="B37" s="23" t="s">
        <v>842</v>
      </c>
      <c r="C37" s="7" t="s">
        <v>843</v>
      </c>
      <c r="D37" s="24">
        <v>37914</v>
      </c>
      <c r="E37" s="12">
        <v>80</v>
      </c>
      <c r="F37" s="12">
        <v>90</v>
      </c>
      <c r="G37" s="12">
        <v>90</v>
      </c>
      <c r="H37" s="12">
        <v>90</v>
      </c>
      <c r="I37" s="25" t="str">
        <f t="shared" si="0"/>
        <v>Xuất sắc</v>
      </c>
      <c r="J37" s="12">
        <v>90</v>
      </c>
      <c r="K37" s="25" t="str">
        <f t="shared" si="1"/>
        <v>Xuất sắc</v>
      </c>
    </row>
    <row r="38" spans="1:11" ht="18.75" customHeight="1" x14ac:dyDescent="0.25">
      <c r="A38" s="16">
        <v>26</v>
      </c>
      <c r="B38" s="23" t="s">
        <v>844</v>
      </c>
      <c r="C38" s="7" t="s">
        <v>845</v>
      </c>
      <c r="D38" s="24">
        <v>37935</v>
      </c>
      <c r="E38" s="12">
        <v>70</v>
      </c>
      <c r="F38" s="12">
        <v>77</v>
      </c>
      <c r="G38" s="12">
        <v>77</v>
      </c>
      <c r="H38" s="12">
        <v>77</v>
      </c>
      <c r="I38" s="25" t="str">
        <f t="shared" si="0"/>
        <v>Khá</v>
      </c>
      <c r="J38" s="12">
        <v>77</v>
      </c>
      <c r="K38" s="25" t="str">
        <f t="shared" si="1"/>
        <v>Khá</v>
      </c>
    </row>
    <row r="39" spans="1:11" ht="18.75" customHeight="1" x14ac:dyDescent="0.25">
      <c r="A39" s="16">
        <v>27</v>
      </c>
      <c r="B39" s="23" t="s">
        <v>846</v>
      </c>
      <c r="C39" s="7" t="s">
        <v>344</v>
      </c>
      <c r="D39" s="24">
        <v>37668</v>
      </c>
      <c r="E39" s="12">
        <v>85</v>
      </c>
      <c r="F39" s="12">
        <v>82</v>
      </c>
      <c r="G39" s="12">
        <v>82</v>
      </c>
      <c r="H39" s="12">
        <v>82</v>
      </c>
      <c r="I39" s="25" t="str">
        <f t="shared" si="0"/>
        <v>Tốt</v>
      </c>
      <c r="J39" s="12">
        <v>82</v>
      </c>
      <c r="K39" s="25" t="str">
        <f t="shared" si="1"/>
        <v>Tốt</v>
      </c>
    </row>
    <row r="40" spans="1:11" ht="18.75" customHeight="1" x14ac:dyDescent="0.25">
      <c r="A40" s="16">
        <v>28</v>
      </c>
      <c r="B40" s="23" t="s">
        <v>847</v>
      </c>
      <c r="C40" s="7" t="s">
        <v>848</v>
      </c>
      <c r="D40" s="24">
        <v>37635</v>
      </c>
      <c r="E40" s="12">
        <v>80</v>
      </c>
      <c r="F40" s="12">
        <v>90</v>
      </c>
      <c r="G40" s="12">
        <v>90</v>
      </c>
      <c r="H40" s="12">
        <v>90</v>
      </c>
      <c r="I40" s="25" t="str">
        <f t="shared" si="0"/>
        <v>Xuất sắc</v>
      </c>
      <c r="J40" s="12">
        <v>90</v>
      </c>
      <c r="K40" s="25" t="str">
        <f t="shared" si="1"/>
        <v>Xuất sắc</v>
      </c>
    </row>
    <row r="41" spans="1:11" ht="18.75" customHeight="1" x14ac:dyDescent="0.25">
      <c r="A41" s="16">
        <v>29</v>
      </c>
      <c r="B41" s="23" t="s">
        <v>849</v>
      </c>
      <c r="C41" s="7" t="s">
        <v>850</v>
      </c>
      <c r="D41" s="24">
        <v>37846</v>
      </c>
      <c r="E41" s="12">
        <v>90</v>
      </c>
      <c r="F41" s="12">
        <v>90</v>
      </c>
      <c r="G41" s="12">
        <v>90</v>
      </c>
      <c r="H41" s="12">
        <v>90</v>
      </c>
      <c r="I41" s="25" t="str">
        <f t="shared" si="0"/>
        <v>Xuất sắc</v>
      </c>
      <c r="J41" s="12">
        <v>90</v>
      </c>
      <c r="K41" s="25" t="str">
        <f t="shared" si="1"/>
        <v>Xuất sắc</v>
      </c>
    </row>
    <row r="42" spans="1:11" ht="18.75" customHeight="1" x14ac:dyDescent="0.25">
      <c r="A42" s="16">
        <v>30</v>
      </c>
      <c r="B42" s="23" t="s">
        <v>851</v>
      </c>
      <c r="C42" s="7" t="s">
        <v>852</v>
      </c>
      <c r="D42" s="24">
        <v>37897</v>
      </c>
      <c r="E42" s="12">
        <v>80</v>
      </c>
      <c r="F42" s="12">
        <v>80</v>
      </c>
      <c r="G42" s="12">
        <v>80</v>
      </c>
      <c r="H42" s="12">
        <v>80</v>
      </c>
      <c r="I42" s="25" t="str">
        <f t="shared" si="0"/>
        <v>Tốt</v>
      </c>
      <c r="J42" s="12">
        <v>80</v>
      </c>
      <c r="K42" s="25" t="str">
        <f t="shared" si="1"/>
        <v>Tốt</v>
      </c>
    </row>
    <row r="43" spans="1:11" ht="18.75" customHeight="1" x14ac:dyDescent="0.25">
      <c r="A43" s="16">
        <v>31</v>
      </c>
      <c r="B43" s="23" t="s">
        <v>853</v>
      </c>
      <c r="C43" s="7" t="s">
        <v>854</v>
      </c>
      <c r="D43" s="24">
        <v>37861</v>
      </c>
      <c r="E43" s="12">
        <v>90</v>
      </c>
      <c r="F43" s="12">
        <v>90</v>
      </c>
      <c r="G43" s="12">
        <v>90</v>
      </c>
      <c r="H43" s="12">
        <v>90</v>
      </c>
      <c r="I43" s="25" t="str">
        <f t="shared" si="0"/>
        <v>Xuất sắc</v>
      </c>
      <c r="J43" s="12">
        <v>90</v>
      </c>
      <c r="K43" s="25" t="str">
        <f t="shared" si="1"/>
        <v>Xuất sắc</v>
      </c>
    </row>
    <row r="44" spans="1:11" ht="14.25" x14ac:dyDescent="0.2"/>
    <row r="45" spans="1:11" ht="16.5" x14ac:dyDescent="0.2">
      <c r="A45" s="52" t="s">
        <v>1980</v>
      </c>
      <c r="B45" s="52"/>
      <c r="C45" s="52"/>
    </row>
  </sheetData>
  <sortState xmlns:xlrd2="http://schemas.microsoft.com/office/spreadsheetml/2017/richdata2" ref="A13:K43">
    <sortCondition ref="B13:B43"/>
  </sortState>
  <mergeCells count="16">
    <mergeCell ref="A45:C4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conditionalFormatting sqref="B13:B43">
    <cfRule type="duplicateValues" dxfId="141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A85F-C347-4031-8072-440AD7A1C8F0}">
  <sheetPr codeName="Sheet9"/>
  <dimension ref="A1:K87"/>
  <sheetViews>
    <sheetView topLeftCell="A10" workbookViewId="0">
      <selection activeCell="A13" sqref="A13:A85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49" t="s">
        <v>0</v>
      </c>
      <c r="B1" s="49"/>
      <c r="C1" s="49"/>
      <c r="E1" s="50" t="s">
        <v>2</v>
      </c>
      <c r="F1" s="50"/>
      <c r="G1" s="50"/>
      <c r="H1" s="50"/>
      <c r="I1" s="50"/>
      <c r="J1" s="50"/>
      <c r="K1" s="50"/>
    </row>
    <row r="2" spans="1:11" ht="18.75" customHeight="1" x14ac:dyDescent="0.2">
      <c r="A2" s="51" t="s">
        <v>1</v>
      </c>
      <c r="B2" s="51"/>
      <c r="C2" s="51"/>
      <c r="E2" s="50" t="s">
        <v>3</v>
      </c>
      <c r="F2" s="50"/>
      <c r="G2" s="50"/>
      <c r="H2" s="50"/>
      <c r="I2" s="50"/>
      <c r="J2" s="50"/>
      <c r="K2" s="50"/>
    </row>
    <row r="3" spans="1:11" ht="18.75" customHeight="1" x14ac:dyDescent="0.2">
      <c r="A3" s="1"/>
    </row>
    <row r="5" spans="1:11" ht="18.75" customHeight="1" x14ac:dyDescent="0.2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8.75" customHeight="1" x14ac:dyDescent="0.2">
      <c r="A6" s="48" t="s">
        <v>31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.75" customHeight="1" x14ac:dyDescent="0.2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10" spans="1:11" ht="18.75" customHeight="1" x14ac:dyDescent="0.2">
      <c r="A10" s="53" t="s">
        <v>5</v>
      </c>
      <c r="B10" s="55" t="s">
        <v>6</v>
      </c>
      <c r="C10" s="55" t="s">
        <v>7</v>
      </c>
      <c r="D10" s="55" t="s">
        <v>8</v>
      </c>
      <c r="E10" s="2" t="s">
        <v>9</v>
      </c>
      <c r="F10" s="2" t="s">
        <v>9</v>
      </c>
      <c r="G10" s="2" t="s">
        <v>9</v>
      </c>
      <c r="H10" s="57" t="s">
        <v>13</v>
      </c>
      <c r="I10" s="58"/>
      <c r="J10" s="57" t="s">
        <v>13</v>
      </c>
      <c r="K10" s="58"/>
    </row>
    <row r="11" spans="1:11" ht="33.75" customHeight="1" x14ac:dyDescent="0.2">
      <c r="A11" s="54"/>
      <c r="B11" s="56"/>
      <c r="C11" s="56"/>
      <c r="D11" s="56"/>
      <c r="E11" s="3" t="s">
        <v>10</v>
      </c>
      <c r="F11" s="3" t="s">
        <v>11</v>
      </c>
      <c r="G11" s="3" t="s">
        <v>12</v>
      </c>
      <c r="H11" s="59" t="s">
        <v>14</v>
      </c>
      <c r="I11" s="60"/>
      <c r="J11" s="59" t="s">
        <v>30</v>
      </c>
      <c r="K11" s="60"/>
    </row>
    <row r="12" spans="1:11" ht="18.75" customHeight="1" x14ac:dyDescent="0.2">
      <c r="A12" s="54"/>
      <c r="B12" s="56"/>
      <c r="C12" s="56"/>
      <c r="D12" s="56"/>
      <c r="E12" s="6"/>
      <c r="F12" s="6"/>
      <c r="G12" s="6"/>
      <c r="H12" s="2" t="s">
        <v>9</v>
      </c>
      <c r="I12" s="2" t="s">
        <v>15</v>
      </c>
      <c r="J12" s="2" t="s">
        <v>9</v>
      </c>
      <c r="K12" s="2" t="s">
        <v>15</v>
      </c>
    </row>
    <row r="13" spans="1:11" s="5" customFormat="1" ht="15" x14ac:dyDescent="0.25">
      <c r="A13" s="12">
        <v>1</v>
      </c>
      <c r="B13" s="23" t="s">
        <v>925</v>
      </c>
      <c r="C13" s="7" t="s">
        <v>926</v>
      </c>
      <c r="D13" s="24">
        <v>37981</v>
      </c>
      <c r="E13" s="12">
        <v>92</v>
      </c>
      <c r="F13" s="12">
        <v>92</v>
      </c>
      <c r="G13" s="12">
        <v>92</v>
      </c>
      <c r="H13" s="12">
        <v>92</v>
      </c>
      <c r="I13" s="25" t="s">
        <v>19</v>
      </c>
      <c r="J13" s="12">
        <v>92</v>
      </c>
      <c r="K13" s="25" t="s">
        <v>19</v>
      </c>
    </row>
    <row r="14" spans="1:11" s="5" customFormat="1" ht="15" x14ac:dyDescent="0.25">
      <c r="A14" s="12">
        <v>2</v>
      </c>
      <c r="B14" s="23" t="s">
        <v>873</v>
      </c>
      <c r="C14" s="7" t="s">
        <v>874</v>
      </c>
      <c r="D14" s="24">
        <v>37889</v>
      </c>
      <c r="E14" s="12">
        <v>80</v>
      </c>
      <c r="F14" s="12">
        <v>70</v>
      </c>
      <c r="G14" s="12">
        <v>70</v>
      </c>
      <c r="H14" s="12">
        <v>70</v>
      </c>
      <c r="I14" s="25" t="s">
        <v>17</v>
      </c>
      <c r="J14" s="12">
        <v>70</v>
      </c>
      <c r="K14" s="25" t="s">
        <v>17</v>
      </c>
    </row>
    <row r="15" spans="1:11" s="5" customFormat="1" ht="15" x14ac:dyDescent="0.25">
      <c r="A15" s="12">
        <v>3</v>
      </c>
      <c r="B15" s="23" t="s">
        <v>875</v>
      </c>
      <c r="C15" s="7" t="s">
        <v>876</v>
      </c>
      <c r="D15" s="24">
        <v>37660</v>
      </c>
      <c r="E15" s="12">
        <v>90</v>
      </c>
      <c r="F15" s="12">
        <v>90</v>
      </c>
      <c r="G15" s="12">
        <v>90</v>
      </c>
      <c r="H15" s="12">
        <v>90</v>
      </c>
      <c r="I15" s="25" t="s">
        <v>19</v>
      </c>
      <c r="J15" s="12">
        <v>90</v>
      </c>
      <c r="K15" s="25" t="s">
        <v>19</v>
      </c>
    </row>
    <row r="16" spans="1:11" s="5" customFormat="1" ht="15" x14ac:dyDescent="0.25">
      <c r="A16" s="12">
        <v>4</v>
      </c>
      <c r="B16" s="23" t="s">
        <v>877</v>
      </c>
      <c r="C16" s="7" t="s">
        <v>878</v>
      </c>
      <c r="D16" s="24">
        <v>37659</v>
      </c>
      <c r="E16" s="12">
        <v>70</v>
      </c>
      <c r="F16" s="12">
        <v>70</v>
      </c>
      <c r="G16" s="12">
        <v>70</v>
      </c>
      <c r="H16" s="12">
        <v>70</v>
      </c>
      <c r="I16" s="25" t="s">
        <v>17</v>
      </c>
      <c r="J16" s="12">
        <v>70</v>
      </c>
      <c r="K16" s="25" t="s">
        <v>17</v>
      </c>
    </row>
    <row r="17" spans="1:11" s="5" customFormat="1" ht="15" x14ac:dyDescent="0.25">
      <c r="A17" s="12">
        <v>5</v>
      </c>
      <c r="B17" s="23" t="s">
        <v>879</v>
      </c>
      <c r="C17" s="7" t="s">
        <v>880</v>
      </c>
      <c r="D17" s="24">
        <v>37706</v>
      </c>
      <c r="E17" s="12">
        <v>90</v>
      </c>
      <c r="F17" s="12">
        <v>90</v>
      </c>
      <c r="G17" s="12">
        <v>90</v>
      </c>
      <c r="H17" s="12">
        <v>90</v>
      </c>
      <c r="I17" s="25" t="s">
        <v>19</v>
      </c>
      <c r="J17" s="12">
        <v>90</v>
      </c>
      <c r="K17" s="25" t="s">
        <v>19</v>
      </c>
    </row>
    <row r="18" spans="1:11" s="5" customFormat="1" ht="15" x14ac:dyDescent="0.25">
      <c r="A18" s="12">
        <v>6</v>
      </c>
      <c r="B18" s="23" t="s">
        <v>927</v>
      </c>
      <c r="C18" s="7" t="s">
        <v>928</v>
      </c>
      <c r="D18" s="24">
        <v>37967</v>
      </c>
      <c r="E18" s="12">
        <v>90</v>
      </c>
      <c r="F18" s="12">
        <v>90</v>
      </c>
      <c r="G18" s="12">
        <v>90</v>
      </c>
      <c r="H18" s="12">
        <v>90</v>
      </c>
      <c r="I18" s="25" t="s">
        <v>19</v>
      </c>
      <c r="J18" s="12">
        <v>90</v>
      </c>
      <c r="K18" s="25" t="s">
        <v>19</v>
      </c>
    </row>
    <row r="19" spans="1:11" s="5" customFormat="1" ht="15" x14ac:dyDescent="0.25">
      <c r="A19" s="12">
        <v>7</v>
      </c>
      <c r="B19" s="23" t="s">
        <v>881</v>
      </c>
      <c r="C19" s="7" t="s">
        <v>882</v>
      </c>
      <c r="D19" s="24">
        <v>37896</v>
      </c>
      <c r="E19" s="12">
        <v>90</v>
      </c>
      <c r="F19" s="12">
        <v>90</v>
      </c>
      <c r="G19" s="12">
        <v>90</v>
      </c>
      <c r="H19" s="12">
        <v>90</v>
      </c>
      <c r="I19" s="25" t="s">
        <v>19</v>
      </c>
      <c r="J19" s="12">
        <v>90</v>
      </c>
      <c r="K19" s="25" t="s">
        <v>19</v>
      </c>
    </row>
    <row r="20" spans="1:11" s="5" customFormat="1" ht="15" x14ac:dyDescent="0.25">
      <c r="A20" s="12">
        <v>8</v>
      </c>
      <c r="B20" s="23" t="s">
        <v>929</v>
      </c>
      <c r="C20" s="7" t="s">
        <v>930</v>
      </c>
      <c r="D20" s="24">
        <v>37920</v>
      </c>
      <c r="E20" s="12">
        <v>83</v>
      </c>
      <c r="F20" s="12">
        <v>83</v>
      </c>
      <c r="G20" s="12">
        <v>83</v>
      </c>
      <c r="H20" s="12">
        <v>83</v>
      </c>
      <c r="I20" s="25" t="s">
        <v>18</v>
      </c>
      <c r="J20" s="12">
        <v>83</v>
      </c>
      <c r="K20" s="25" t="s">
        <v>18</v>
      </c>
    </row>
    <row r="21" spans="1:11" s="5" customFormat="1" ht="15" x14ac:dyDescent="0.25">
      <c r="A21" s="12">
        <v>9</v>
      </c>
      <c r="B21" s="23" t="s">
        <v>883</v>
      </c>
      <c r="C21" s="7" t="s">
        <v>884</v>
      </c>
      <c r="D21" s="24">
        <v>37739</v>
      </c>
      <c r="E21" s="12">
        <v>70</v>
      </c>
      <c r="F21" s="12">
        <v>67</v>
      </c>
      <c r="G21" s="12">
        <v>67</v>
      </c>
      <c r="H21" s="12">
        <v>67</v>
      </c>
      <c r="I21" s="25" t="s">
        <v>17</v>
      </c>
      <c r="J21" s="12">
        <v>67</v>
      </c>
      <c r="K21" s="25" t="s">
        <v>17</v>
      </c>
    </row>
    <row r="22" spans="1:11" s="5" customFormat="1" ht="15" x14ac:dyDescent="0.25">
      <c r="A22" s="12">
        <v>10</v>
      </c>
      <c r="B22" s="23" t="s">
        <v>931</v>
      </c>
      <c r="C22" s="7" t="s">
        <v>932</v>
      </c>
      <c r="D22" s="24">
        <v>37960</v>
      </c>
      <c r="E22" s="12">
        <v>94</v>
      </c>
      <c r="F22" s="12">
        <v>94</v>
      </c>
      <c r="G22" s="12">
        <v>94</v>
      </c>
      <c r="H22" s="12">
        <v>94</v>
      </c>
      <c r="I22" s="25" t="s">
        <v>19</v>
      </c>
      <c r="J22" s="12">
        <v>94</v>
      </c>
      <c r="K22" s="25" t="s">
        <v>19</v>
      </c>
    </row>
    <row r="23" spans="1:11" s="5" customFormat="1" ht="15" x14ac:dyDescent="0.25">
      <c r="A23" s="12">
        <v>11</v>
      </c>
      <c r="B23" s="23" t="s">
        <v>859</v>
      </c>
      <c r="C23" s="7" t="s">
        <v>860</v>
      </c>
      <c r="D23" s="24">
        <v>37944</v>
      </c>
      <c r="E23" s="12">
        <v>80</v>
      </c>
      <c r="F23" s="12">
        <v>80</v>
      </c>
      <c r="G23" s="12">
        <v>80</v>
      </c>
      <c r="H23" s="12">
        <v>80</v>
      </c>
      <c r="I23" s="25" t="s">
        <v>18</v>
      </c>
      <c r="J23" s="12">
        <v>80</v>
      </c>
      <c r="K23" s="25" t="s">
        <v>18</v>
      </c>
    </row>
    <row r="24" spans="1:11" s="5" customFormat="1" ht="15" x14ac:dyDescent="0.25">
      <c r="A24" s="12">
        <v>12</v>
      </c>
      <c r="B24" s="23" t="s">
        <v>861</v>
      </c>
      <c r="C24" s="7" t="s">
        <v>862</v>
      </c>
      <c r="D24" s="24">
        <v>37936</v>
      </c>
      <c r="E24" s="12">
        <v>90</v>
      </c>
      <c r="F24" s="12">
        <v>90</v>
      </c>
      <c r="G24" s="12">
        <v>90</v>
      </c>
      <c r="H24" s="12">
        <v>90</v>
      </c>
      <c r="I24" s="25" t="s">
        <v>19</v>
      </c>
      <c r="J24" s="12">
        <v>90</v>
      </c>
      <c r="K24" s="25" t="s">
        <v>19</v>
      </c>
    </row>
    <row r="25" spans="1:11" s="5" customFormat="1" ht="15" x14ac:dyDescent="0.25">
      <c r="A25" s="12">
        <v>13</v>
      </c>
      <c r="B25" s="23" t="s">
        <v>933</v>
      </c>
      <c r="C25" s="7" t="s">
        <v>934</v>
      </c>
      <c r="D25" s="24">
        <v>37891</v>
      </c>
      <c r="E25" s="12">
        <v>80</v>
      </c>
      <c r="F25" s="12">
        <v>80</v>
      </c>
      <c r="G25" s="12">
        <v>80</v>
      </c>
      <c r="H25" s="12">
        <v>80</v>
      </c>
      <c r="I25" s="25" t="s">
        <v>18</v>
      </c>
      <c r="J25" s="12">
        <v>80</v>
      </c>
      <c r="K25" s="25" t="s">
        <v>18</v>
      </c>
    </row>
    <row r="26" spans="1:11" s="5" customFormat="1" ht="15" x14ac:dyDescent="0.25">
      <c r="A26" s="12">
        <v>14</v>
      </c>
      <c r="B26" s="23" t="s">
        <v>960</v>
      </c>
      <c r="C26" s="7" t="s">
        <v>961</v>
      </c>
      <c r="D26" s="24">
        <v>37660</v>
      </c>
      <c r="E26" s="12">
        <v>90</v>
      </c>
      <c r="F26" s="12">
        <v>90</v>
      </c>
      <c r="G26" s="12">
        <v>90</v>
      </c>
      <c r="H26" s="12">
        <v>90</v>
      </c>
      <c r="I26" s="25" t="s">
        <v>19</v>
      </c>
      <c r="J26" s="12">
        <v>90</v>
      </c>
      <c r="K26" s="25" t="s">
        <v>19</v>
      </c>
    </row>
    <row r="27" spans="1:11" s="5" customFormat="1" ht="15" x14ac:dyDescent="0.25">
      <c r="A27" s="12">
        <v>15</v>
      </c>
      <c r="B27" s="23" t="s">
        <v>885</v>
      </c>
      <c r="C27" s="7" t="s">
        <v>886</v>
      </c>
      <c r="D27" s="24">
        <v>37726</v>
      </c>
      <c r="E27" s="12">
        <v>92</v>
      </c>
      <c r="F27" s="12">
        <v>92</v>
      </c>
      <c r="G27" s="12">
        <v>92</v>
      </c>
      <c r="H27" s="12">
        <v>92</v>
      </c>
      <c r="I27" s="25" t="s">
        <v>19</v>
      </c>
      <c r="J27" s="12">
        <v>92</v>
      </c>
      <c r="K27" s="25" t="s">
        <v>19</v>
      </c>
    </row>
    <row r="28" spans="1:11" s="5" customFormat="1" ht="15" x14ac:dyDescent="0.25">
      <c r="A28" s="12">
        <v>16</v>
      </c>
      <c r="B28" s="23" t="s">
        <v>917</v>
      </c>
      <c r="C28" s="7" t="s">
        <v>918</v>
      </c>
      <c r="D28" s="24">
        <v>37979</v>
      </c>
      <c r="E28" s="12">
        <v>94</v>
      </c>
      <c r="F28" s="12">
        <v>94</v>
      </c>
      <c r="G28" s="12">
        <v>94</v>
      </c>
      <c r="H28" s="12">
        <v>94</v>
      </c>
      <c r="I28" s="25" t="s">
        <v>19</v>
      </c>
      <c r="J28" s="12">
        <v>94</v>
      </c>
      <c r="K28" s="25" t="s">
        <v>19</v>
      </c>
    </row>
    <row r="29" spans="1:11" s="5" customFormat="1" ht="15" x14ac:dyDescent="0.25">
      <c r="A29" s="12">
        <v>17</v>
      </c>
      <c r="B29" s="23" t="s">
        <v>935</v>
      </c>
      <c r="C29" s="7" t="s">
        <v>936</v>
      </c>
      <c r="D29" s="24">
        <v>37798</v>
      </c>
      <c r="E29" s="12">
        <v>90</v>
      </c>
      <c r="F29" s="12">
        <v>90</v>
      </c>
      <c r="G29" s="12">
        <v>90</v>
      </c>
      <c r="H29" s="12">
        <v>90</v>
      </c>
      <c r="I29" s="25" t="s">
        <v>19</v>
      </c>
      <c r="J29" s="12">
        <v>90</v>
      </c>
      <c r="K29" s="25" t="s">
        <v>19</v>
      </c>
    </row>
    <row r="30" spans="1:11" s="5" customFormat="1" ht="15" x14ac:dyDescent="0.25">
      <c r="A30" s="12">
        <v>18</v>
      </c>
      <c r="B30" s="23" t="s">
        <v>919</v>
      </c>
      <c r="C30" s="7" t="s">
        <v>920</v>
      </c>
      <c r="D30" s="24">
        <v>37823</v>
      </c>
      <c r="E30" s="12">
        <v>80</v>
      </c>
      <c r="F30" s="12">
        <v>80</v>
      </c>
      <c r="G30" s="12">
        <v>80</v>
      </c>
      <c r="H30" s="12">
        <v>80</v>
      </c>
      <c r="I30" s="25" t="s">
        <v>18</v>
      </c>
      <c r="J30" s="12">
        <v>80</v>
      </c>
      <c r="K30" s="25" t="s">
        <v>18</v>
      </c>
    </row>
    <row r="31" spans="1:11" s="5" customFormat="1" ht="15" x14ac:dyDescent="0.25">
      <c r="A31" s="12">
        <v>19</v>
      </c>
      <c r="B31" s="23" t="s">
        <v>962</v>
      </c>
      <c r="C31" s="7" t="s">
        <v>963</v>
      </c>
      <c r="D31" s="24">
        <v>37942</v>
      </c>
      <c r="E31" s="12">
        <v>90</v>
      </c>
      <c r="F31" s="12">
        <v>90</v>
      </c>
      <c r="G31" s="12">
        <v>90</v>
      </c>
      <c r="H31" s="12">
        <v>90</v>
      </c>
      <c r="I31" s="25" t="s">
        <v>19</v>
      </c>
      <c r="J31" s="12">
        <v>90</v>
      </c>
      <c r="K31" s="25" t="s">
        <v>19</v>
      </c>
    </row>
    <row r="32" spans="1:11" s="5" customFormat="1" ht="15" x14ac:dyDescent="0.25">
      <c r="A32" s="12">
        <v>20</v>
      </c>
      <c r="B32" s="23" t="s">
        <v>964</v>
      </c>
      <c r="C32" s="7" t="s">
        <v>965</v>
      </c>
      <c r="D32" s="24">
        <v>37935</v>
      </c>
      <c r="E32" s="12">
        <v>90</v>
      </c>
      <c r="F32" s="12">
        <v>90</v>
      </c>
      <c r="G32" s="12">
        <v>90</v>
      </c>
      <c r="H32" s="12">
        <v>90</v>
      </c>
      <c r="I32" s="25" t="s">
        <v>19</v>
      </c>
      <c r="J32" s="12">
        <v>90</v>
      </c>
      <c r="K32" s="25" t="s">
        <v>19</v>
      </c>
    </row>
    <row r="33" spans="1:11" s="5" customFormat="1" ht="15" x14ac:dyDescent="0.25">
      <c r="A33" s="12">
        <v>21</v>
      </c>
      <c r="B33" s="23" t="s">
        <v>907</v>
      </c>
      <c r="C33" s="7" t="s">
        <v>908</v>
      </c>
      <c r="D33" s="24">
        <v>37859</v>
      </c>
      <c r="E33" s="12">
        <v>80</v>
      </c>
      <c r="F33" s="12">
        <v>90</v>
      </c>
      <c r="G33" s="12">
        <v>90</v>
      </c>
      <c r="H33" s="12">
        <v>90</v>
      </c>
      <c r="I33" s="25" t="s">
        <v>19</v>
      </c>
      <c r="J33" s="12">
        <v>90</v>
      </c>
      <c r="K33" s="25" t="s">
        <v>19</v>
      </c>
    </row>
    <row r="34" spans="1:11" s="5" customFormat="1" ht="15" x14ac:dyDescent="0.25">
      <c r="A34" s="12">
        <v>22</v>
      </c>
      <c r="B34" s="23" t="s">
        <v>966</v>
      </c>
      <c r="C34" s="7" t="s">
        <v>967</v>
      </c>
      <c r="D34" s="24">
        <v>37845</v>
      </c>
      <c r="E34" s="12">
        <v>90</v>
      </c>
      <c r="F34" s="12">
        <v>90</v>
      </c>
      <c r="G34" s="12">
        <v>90</v>
      </c>
      <c r="H34" s="12">
        <v>90</v>
      </c>
      <c r="I34" s="25" t="s">
        <v>19</v>
      </c>
      <c r="J34" s="12">
        <v>90</v>
      </c>
      <c r="K34" s="25" t="s">
        <v>19</v>
      </c>
    </row>
    <row r="35" spans="1:11" s="5" customFormat="1" ht="15" x14ac:dyDescent="0.25">
      <c r="A35" s="12">
        <v>23</v>
      </c>
      <c r="B35" s="23" t="s">
        <v>863</v>
      </c>
      <c r="C35" s="7" t="s">
        <v>864</v>
      </c>
      <c r="D35" s="24">
        <v>37799</v>
      </c>
      <c r="E35" s="12">
        <v>82</v>
      </c>
      <c r="F35" s="12">
        <v>82</v>
      </c>
      <c r="G35" s="12">
        <v>82</v>
      </c>
      <c r="H35" s="12">
        <v>82</v>
      </c>
      <c r="I35" s="25" t="s">
        <v>18</v>
      </c>
      <c r="J35" s="12">
        <v>82</v>
      </c>
      <c r="K35" s="25" t="s">
        <v>18</v>
      </c>
    </row>
    <row r="36" spans="1:11" s="5" customFormat="1" ht="15" x14ac:dyDescent="0.25">
      <c r="A36" s="12">
        <v>24</v>
      </c>
      <c r="B36" s="23" t="s">
        <v>887</v>
      </c>
      <c r="C36" s="7" t="s">
        <v>888</v>
      </c>
      <c r="D36" s="24">
        <v>37984</v>
      </c>
      <c r="E36" s="12">
        <v>80</v>
      </c>
      <c r="F36" s="12">
        <v>70</v>
      </c>
      <c r="G36" s="12">
        <v>70</v>
      </c>
      <c r="H36" s="12">
        <v>70</v>
      </c>
      <c r="I36" s="25" t="s">
        <v>17</v>
      </c>
      <c r="J36" s="12">
        <v>70</v>
      </c>
      <c r="K36" s="25" t="s">
        <v>17</v>
      </c>
    </row>
    <row r="37" spans="1:11" s="5" customFormat="1" ht="15" x14ac:dyDescent="0.25">
      <c r="A37" s="12">
        <v>25</v>
      </c>
      <c r="B37" s="23" t="s">
        <v>909</v>
      </c>
      <c r="C37" s="7" t="s">
        <v>910</v>
      </c>
      <c r="D37" s="24">
        <v>37831</v>
      </c>
      <c r="E37" s="12">
        <v>90</v>
      </c>
      <c r="F37" s="12">
        <v>90</v>
      </c>
      <c r="G37" s="12">
        <v>90</v>
      </c>
      <c r="H37" s="12">
        <v>90</v>
      </c>
      <c r="I37" s="25" t="s">
        <v>19</v>
      </c>
      <c r="J37" s="12">
        <v>90</v>
      </c>
      <c r="K37" s="25" t="s">
        <v>19</v>
      </c>
    </row>
    <row r="38" spans="1:11" s="5" customFormat="1" ht="15" x14ac:dyDescent="0.25">
      <c r="A38" s="12">
        <v>26</v>
      </c>
      <c r="B38" s="23" t="s">
        <v>889</v>
      </c>
      <c r="C38" s="7" t="s">
        <v>890</v>
      </c>
      <c r="D38" s="24">
        <v>37752</v>
      </c>
      <c r="E38" s="12">
        <v>90</v>
      </c>
      <c r="F38" s="12">
        <v>90</v>
      </c>
      <c r="G38" s="12">
        <v>90</v>
      </c>
      <c r="H38" s="12">
        <v>90</v>
      </c>
      <c r="I38" s="25" t="s">
        <v>19</v>
      </c>
      <c r="J38" s="12">
        <v>90</v>
      </c>
      <c r="K38" s="25" t="s">
        <v>19</v>
      </c>
    </row>
    <row r="39" spans="1:11" s="5" customFormat="1" ht="15" x14ac:dyDescent="0.25">
      <c r="A39" s="12">
        <v>27</v>
      </c>
      <c r="B39" s="23" t="s">
        <v>891</v>
      </c>
      <c r="C39" s="7" t="s">
        <v>892</v>
      </c>
      <c r="D39" s="24">
        <v>37797</v>
      </c>
      <c r="E39" s="12">
        <v>80</v>
      </c>
      <c r="F39" s="12">
        <v>80</v>
      </c>
      <c r="G39" s="12">
        <v>80</v>
      </c>
      <c r="H39" s="12">
        <v>80</v>
      </c>
      <c r="I39" s="25" t="s">
        <v>18</v>
      </c>
      <c r="J39" s="12">
        <v>80</v>
      </c>
      <c r="K39" s="25" t="s">
        <v>18</v>
      </c>
    </row>
    <row r="40" spans="1:11" s="5" customFormat="1" ht="15" x14ac:dyDescent="0.25">
      <c r="A40" s="12">
        <v>28</v>
      </c>
      <c r="B40" s="23" t="s">
        <v>937</v>
      </c>
      <c r="C40" s="7" t="s">
        <v>938</v>
      </c>
      <c r="D40" s="24">
        <v>37756</v>
      </c>
      <c r="E40" s="12">
        <v>90</v>
      </c>
      <c r="F40" s="12">
        <v>90</v>
      </c>
      <c r="G40" s="12">
        <v>90</v>
      </c>
      <c r="H40" s="12">
        <v>90</v>
      </c>
      <c r="I40" s="25" t="s">
        <v>19</v>
      </c>
      <c r="J40" s="12">
        <v>90</v>
      </c>
      <c r="K40" s="25" t="s">
        <v>19</v>
      </c>
    </row>
    <row r="41" spans="1:11" s="5" customFormat="1" ht="15" x14ac:dyDescent="0.25">
      <c r="A41" s="12">
        <v>29</v>
      </c>
      <c r="B41" s="23" t="s">
        <v>893</v>
      </c>
      <c r="C41" s="7" t="s">
        <v>894</v>
      </c>
      <c r="D41" s="24">
        <v>37669</v>
      </c>
      <c r="E41" s="12">
        <v>100</v>
      </c>
      <c r="F41" s="12">
        <v>100</v>
      </c>
      <c r="G41" s="12">
        <v>100</v>
      </c>
      <c r="H41" s="12">
        <v>100</v>
      </c>
      <c r="I41" s="25" t="s">
        <v>19</v>
      </c>
      <c r="J41" s="12">
        <v>100</v>
      </c>
      <c r="K41" s="25" t="s">
        <v>19</v>
      </c>
    </row>
    <row r="42" spans="1:11" s="5" customFormat="1" ht="15" x14ac:dyDescent="0.25">
      <c r="A42" s="12">
        <v>30</v>
      </c>
      <c r="B42" s="23" t="s">
        <v>968</v>
      </c>
      <c r="C42" s="7" t="s">
        <v>969</v>
      </c>
      <c r="D42" s="24">
        <v>37908</v>
      </c>
      <c r="E42" s="12">
        <v>90</v>
      </c>
      <c r="F42" s="12">
        <v>90</v>
      </c>
      <c r="G42" s="12">
        <v>90</v>
      </c>
      <c r="H42" s="12">
        <v>90</v>
      </c>
      <c r="I42" s="25" t="s">
        <v>19</v>
      </c>
      <c r="J42" s="12">
        <v>90</v>
      </c>
      <c r="K42" s="25" t="s">
        <v>19</v>
      </c>
    </row>
    <row r="43" spans="1:11" s="5" customFormat="1" ht="15" x14ac:dyDescent="0.25">
      <c r="A43" s="12">
        <v>31</v>
      </c>
      <c r="B43" s="23" t="s">
        <v>970</v>
      </c>
      <c r="C43" s="7" t="s">
        <v>971</v>
      </c>
      <c r="D43" s="24">
        <v>37632</v>
      </c>
      <c r="E43" s="12">
        <v>90</v>
      </c>
      <c r="F43" s="12">
        <v>90</v>
      </c>
      <c r="G43" s="12">
        <v>90</v>
      </c>
      <c r="H43" s="12">
        <v>90</v>
      </c>
      <c r="I43" s="25" t="s">
        <v>19</v>
      </c>
      <c r="J43" s="12">
        <v>90</v>
      </c>
      <c r="K43" s="25" t="s">
        <v>19</v>
      </c>
    </row>
    <row r="44" spans="1:11" s="5" customFormat="1" ht="15" x14ac:dyDescent="0.25">
      <c r="A44" s="12">
        <v>32</v>
      </c>
      <c r="B44" s="23" t="s">
        <v>921</v>
      </c>
      <c r="C44" s="7" t="s">
        <v>922</v>
      </c>
      <c r="D44" s="24">
        <v>37971</v>
      </c>
      <c r="E44" s="12">
        <v>90</v>
      </c>
      <c r="F44" s="12">
        <v>80</v>
      </c>
      <c r="G44" s="12">
        <v>80</v>
      </c>
      <c r="H44" s="12">
        <v>80</v>
      </c>
      <c r="I44" s="25" t="s">
        <v>18</v>
      </c>
      <c r="J44" s="12">
        <v>80</v>
      </c>
      <c r="K44" s="25" t="s">
        <v>18</v>
      </c>
    </row>
    <row r="45" spans="1:11" s="5" customFormat="1" ht="15" x14ac:dyDescent="0.25">
      <c r="A45" s="12">
        <v>33</v>
      </c>
      <c r="B45" s="23" t="s">
        <v>972</v>
      </c>
      <c r="C45" s="7" t="s">
        <v>973</v>
      </c>
      <c r="D45" s="24">
        <v>37984</v>
      </c>
      <c r="E45" s="12"/>
      <c r="F45" s="12"/>
      <c r="G45" s="12"/>
      <c r="H45" s="12"/>
      <c r="I45" s="25" t="s">
        <v>16</v>
      </c>
      <c r="J45" s="12"/>
      <c r="K45" s="25" t="s">
        <v>16</v>
      </c>
    </row>
    <row r="46" spans="1:11" s="5" customFormat="1" ht="15" x14ac:dyDescent="0.25">
      <c r="A46" s="12">
        <v>34</v>
      </c>
      <c r="B46" s="23" t="s">
        <v>974</v>
      </c>
      <c r="C46" s="7" t="s">
        <v>975</v>
      </c>
      <c r="D46" s="24">
        <v>37884</v>
      </c>
      <c r="E46" s="12">
        <v>90</v>
      </c>
      <c r="F46" s="12">
        <v>90</v>
      </c>
      <c r="G46" s="12">
        <v>90</v>
      </c>
      <c r="H46" s="12">
        <v>90</v>
      </c>
      <c r="I46" s="25" t="s">
        <v>19</v>
      </c>
      <c r="J46" s="12">
        <v>90</v>
      </c>
      <c r="K46" s="25" t="s">
        <v>19</v>
      </c>
    </row>
    <row r="47" spans="1:11" s="5" customFormat="1" ht="15" x14ac:dyDescent="0.25">
      <c r="A47" s="12">
        <v>35</v>
      </c>
      <c r="B47" s="23" t="s">
        <v>976</v>
      </c>
      <c r="C47" s="7" t="s">
        <v>977</v>
      </c>
      <c r="D47" s="24">
        <v>37715</v>
      </c>
      <c r="E47" s="12">
        <v>80</v>
      </c>
      <c r="F47" s="12">
        <v>80</v>
      </c>
      <c r="G47" s="12">
        <v>80</v>
      </c>
      <c r="H47" s="12">
        <v>80</v>
      </c>
      <c r="I47" s="25" t="s">
        <v>18</v>
      </c>
      <c r="J47" s="12">
        <v>80</v>
      </c>
      <c r="K47" s="25" t="s">
        <v>18</v>
      </c>
    </row>
    <row r="48" spans="1:11" s="5" customFormat="1" ht="15" x14ac:dyDescent="0.25">
      <c r="A48" s="12">
        <v>36</v>
      </c>
      <c r="B48" s="23" t="s">
        <v>978</v>
      </c>
      <c r="C48" s="7" t="s">
        <v>979</v>
      </c>
      <c r="D48" s="24">
        <v>37829</v>
      </c>
      <c r="E48" s="12">
        <v>67</v>
      </c>
      <c r="F48" s="12">
        <v>67</v>
      </c>
      <c r="G48" s="12">
        <v>67</v>
      </c>
      <c r="H48" s="12">
        <v>67</v>
      </c>
      <c r="I48" s="25" t="s">
        <v>17</v>
      </c>
      <c r="J48" s="12">
        <v>67</v>
      </c>
      <c r="K48" s="25" t="s">
        <v>17</v>
      </c>
    </row>
    <row r="49" spans="1:11" s="5" customFormat="1" ht="15" x14ac:dyDescent="0.25">
      <c r="A49" s="12">
        <v>37</v>
      </c>
      <c r="B49" s="23" t="s">
        <v>865</v>
      </c>
      <c r="C49" s="7" t="s">
        <v>866</v>
      </c>
      <c r="D49" s="24">
        <v>37932</v>
      </c>
      <c r="E49" s="12">
        <v>90</v>
      </c>
      <c r="F49" s="12">
        <v>90</v>
      </c>
      <c r="G49" s="12">
        <v>90</v>
      </c>
      <c r="H49" s="12">
        <v>90</v>
      </c>
      <c r="I49" s="25" t="s">
        <v>19</v>
      </c>
      <c r="J49" s="12">
        <v>90</v>
      </c>
      <c r="K49" s="25" t="s">
        <v>19</v>
      </c>
    </row>
    <row r="50" spans="1:11" s="5" customFormat="1" ht="15" x14ac:dyDescent="0.25">
      <c r="A50" s="12">
        <v>38</v>
      </c>
      <c r="B50" s="23" t="s">
        <v>939</v>
      </c>
      <c r="C50" s="7" t="s">
        <v>940</v>
      </c>
      <c r="D50" s="24">
        <v>37840</v>
      </c>
      <c r="E50" s="12">
        <v>92</v>
      </c>
      <c r="F50" s="12">
        <v>92</v>
      </c>
      <c r="G50" s="12">
        <v>92</v>
      </c>
      <c r="H50" s="12">
        <v>92</v>
      </c>
      <c r="I50" s="25" t="s">
        <v>19</v>
      </c>
      <c r="J50" s="12">
        <v>92</v>
      </c>
      <c r="K50" s="25" t="s">
        <v>19</v>
      </c>
    </row>
    <row r="51" spans="1:11" s="5" customFormat="1" ht="15" x14ac:dyDescent="0.25">
      <c r="A51" s="12">
        <v>39</v>
      </c>
      <c r="B51" s="23" t="s">
        <v>895</v>
      </c>
      <c r="C51" s="7" t="s">
        <v>896</v>
      </c>
      <c r="D51" s="24">
        <v>37868</v>
      </c>
      <c r="E51" s="12">
        <v>90</v>
      </c>
      <c r="F51" s="12">
        <v>90</v>
      </c>
      <c r="G51" s="12">
        <v>90</v>
      </c>
      <c r="H51" s="12">
        <v>90</v>
      </c>
      <c r="I51" s="25" t="s">
        <v>19</v>
      </c>
      <c r="J51" s="12">
        <v>90</v>
      </c>
      <c r="K51" s="25" t="s">
        <v>19</v>
      </c>
    </row>
    <row r="52" spans="1:11" s="5" customFormat="1" ht="15" x14ac:dyDescent="0.25">
      <c r="A52" s="12">
        <v>40</v>
      </c>
      <c r="B52" s="23" t="s">
        <v>982</v>
      </c>
      <c r="C52" s="7" t="s">
        <v>983</v>
      </c>
      <c r="D52" s="24">
        <v>37692</v>
      </c>
      <c r="E52" s="12">
        <v>90</v>
      </c>
      <c r="F52" s="12">
        <v>90</v>
      </c>
      <c r="G52" s="12">
        <v>90</v>
      </c>
      <c r="H52" s="12">
        <v>90</v>
      </c>
      <c r="I52" s="25" t="s">
        <v>19</v>
      </c>
      <c r="J52" s="12">
        <v>90</v>
      </c>
      <c r="K52" s="25" t="s">
        <v>19</v>
      </c>
    </row>
    <row r="53" spans="1:11" s="5" customFormat="1" ht="15" x14ac:dyDescent="0.25">
      <c r="A53" s="12">
        <v>41</v>
      </c>
      <c r="B53" s="23" t="s">
        <v>941</v>
      </c>
      <c r="C53" s="7" t="s">
        <v>942</v>
      </c>
      <c r="D53" s="24">
        <v>37836</v>
      </c>
      <c r="E53" s="12">
        <v>90</v>
      </c>
      <c r="F53" s="12">
        <v>90</v>
      </c>
      <c r="G53" s="12">
        <v>90</v>
      </c>
      <c r="H53" s="12">
        <v>90</v>
      </c>
      <c r="I53" s="25" t="s">
        <v>19</v>
      </c>
      <c r="J53" s="12">
        <v>90</v>
      </c>
      <c r="K53" s="25" t="s">
        <v>19</v>
      </c>
    </row>
    <row r="54" spans="1:11" s="5" customFormat="1" ht="15" x14ac:dyDescent="0.25">
      <c r="A54" s="12">
        <v>42</v>
      </c>
      <c r="B54" s="23" t="s">
        <v>980</v>
      </c>
      <c r="C54" s="7" t="s">
        <v>981</v>
      </c>
      <c r="D54" s="24">
        <v>37706</v>
      </c>
      <c r="E54" s="12">
        <v>90</v>
      </c>
      <c r="F54" s="12">
        <v>90</v>
      </c>
      <c r="G54" s="12">
        <v>90</v>
      </c>
      <c r="H54" s="12">
        <v>90</v>
      </c>
      <c r="I54" s="25" t="s">
        <v>19</v>
      </c>
      <c r="J54" s="12">
        <v>90</v>
      </c>
      <c r="K54" s="25" t="s">
        <v>19</v>
      </c>
    </row>
    <row r="55" spans="1:11" s="5" customFormat="1" ht="15" x14ac:dyDescent="0.25">
      <c r="A55" s="12">
        <v>43</v>
      </c>
      <c r="B55" s="23" t="s">
        <v>943</v>
      </c>
      <c r="C55" s="7" t="s">
        <v>944</v>
      </c>
      <c r="D55" s="24">
        <v>37940</v>
      </c>
      <c r="E55" s="12">
        <v>75</v>
      </c>
      <c r="F55" s="12">
        <v>70</v>
      </c>
      <c r="G55" s="12">
        <v>70</v>
      </c>
      <c r="H55" s="12">
        <v>70</v>
      </c>
      <c r="I55" s="25" t="s">
        <v>17</v>
      </c>
      <c r="J55" s="12">
        <v>70</v>
      </c>
      <c r="K55" s="25" t="s">
        <v>17</v>
      </c>
    </row>
    <row r="56" spans="1:11" s="5" customFormat="1" ht="15" x14ac:dyDescent="0.25">
      <c r="A56" s="12">
        <v>44</v>
      </c>
      <c r="B56" s="23" t="s">
        <v>897</v>
      </c>
      <c r="C56" s="7" t="s">
        <v>898</v>
      </c>
      <c r="D56" s="24">
        <v>37926</v>
      </c>
      <c r="E56" s="12">
        <v>100</v>
      </c>
      <c r="F56" s="12">
        <v>100</v>
      </c>
      <c r="G56" s="12">
        <v>100</v>
      </c>
      <c r="H56" s="12">
        <v>100</v>
      </c>
      <c r="I56" s="25" t="s">
        <v>19</v>
      </c>
      <c r="J56" s="12">
        <v>100</v>
      </c>
      <c r="K56" s="25" t="s">
        <v>19</v>
      </c>
    </row>
    <row r="57" spans="1:11" s="5" customFormat="1" ht="15" x14ac:dyDescent="0.25">
      <c r="A57" s="12">
        <v>45</v>
      </c>
      <c r="B57" s="23" t="s">
        <v>867</v>
      </c>
      <c r="C57" s="7" t="s">
        <v>868</v>
      </c>
      <c r="D57" s="24">
        <v>37627</v>
      </c>
      <c r="E57" s="12">
        <v>80</v>
      </c>
      <c r="F57" s="12">
        <v>80</v>
      </c>
      <c r="G57" s="12">
        <v>80</v>
      </c>
      <c r="H57" s="12">
        <v>80</v>
      </c>
      <c r="I57" s="25" t="s">
        <v>18</v>
      </c>
      <c r="J57" s="12">
        <v>80</v>
      </c>
      <c r="K57" s="25" t="s">
        <v>18</v>
      </c>
    </row>
    <row r="58" spans="1:11" s="5" customFormat="1" ht="15" x14ac:dyDescent="0.25">
      <c r="A58" s="12">
        <v>46</v>
      </c>
      <c r="B58" s="23" t="s">
        <v>984</v>
      </c>
      <c r="C58" s="7" t="s">
        <v>985</v>
      </c>
      <c r="D58" s="24">
        <v>37921</v>
      </c>
      <c r="E58" s="12">
        <v>70</v>
      </c>
      <c r="F58" s="12">
        <v>67</v>
      </c>
      <c r="G58" s="12">
        <v>67</v>
      </c>
      <c r="H58" s="12">
        <v>67</v>
      </c>
      <c r="I58" s="25" t="s">
        <v>17</v>
      </c>
      <c r="J58" s="12">
        <v>67</v>
      </c>
      <c r="K58" s="25" t="s">
        <v>17</v>
      </c>
    </row>
    <row r="59" spans="1:11" s="5" customFormat="1" ht="15" x14ac:dyDescent="0.25">
      <c r="A59" s="12">
        <v>47</v>
      </c>
      <c r="B59" s="23" t="s">
        <v>945</v>
      </c>
      <c r="C59" s="7" t="s">
        <v>946</v>
      </c>
      <c r="D59" s="24">
        <v>37953</v>
      </c>
      <c r="E59" s="12">
        <v>80</v>
      </c>
      <c r="F59" s="12">
        <v>70</v>
      </c>
      <c r="G59" s="12">
        <v>70</v>
      </c>
      <c r="H59" s="12">
        <v>70</v>
      </c>
      <c r="I59" s="25" t="s">
        <v>17</v>
      </c>
      <c r="J59" s="12">
        <v>70</v>
      </c>
      <c r="K59" s="25" t="s">
        <v>17</v>
      </c>
    </row>
    <row r="60" spans="1:11" s="5" customFormat="1" ht="15" x14ac:dyDescent="0.25">
      <c r="A60" s="12">
        <v>48</v>
      </c>
      <c r="B60" s="23" t="s">
        <v>986</v>
      </c>
      <c r="C60" s="7" t="s">
        <v>987</v>
      </c>
      <c r="D60" s="24">
        <v>37967</v>
      </c>
      <c r="E60" s="12">
        <v>77</v>
      </c>
      <c r="F60" s="12">
        <v>77</v>
      </c>
      <c r="G60" s="12">
        <v>77</v>
      </c>
      <c r="H60" s="12">
        <v>77</v>
      </c>
      <c r="I60" s="25" t="s">
        <v>17</v>
      </c>
      <c r="J60" s="12">
        <v>77</v>
      </c>
      <c r="K60" s="25" t="s">
        <v>17</v>
      </c>
    </row>
    <row r="61" spans="1:11" s="5" customFormat="1" ht="15" x14ac:dyDescent="0.25">
      <c r="A61" s="12">
        <v>49</v>
      </c>
      <c r="B61" s="23" t="s">
        <v>988</v>
      </c>
      <c r="C61" s="7" t="s">
        <v>989</v>
      </c>
      <c r="D61" s="24">
        <v>37885</v>
      </c>
      <c r="E61" s="12">
        <v>50</v>
      </c>
      <c r="F61" s="12">
        <v>50</v>
      </c>
      <c r="G61" s="12">
        <v>50</v>
      </c>
      <c r="H61" s="12">
        <v>50</v>
      </c>
      <c r="I61" s="25" t="s">
        <v>20</v>
      </c>
      <c r="J61" s="12">
        <v>50</v>
      </c>
      <c r="K61" s="25" t="s">
        <v>20</v>
      </c>
    </row>
    <row r="62" spans="1:11" s="5" customFormat="1" ht="15" x14ac:dyDescent="0.25">
      <c r="A62" s="12">
        <v>50</v>
      </c>
      <c r="B62" s="23" t="s">
        <v>869</v>
      </c>
      <c r="C62" s="7" t="s">
        <v>870</v>
      </c>
      <c r="D62" s="24">
        <v>37665</v>
      </c>
      <c r="E62" s="12">
        <v>77</v>
      </c>
      <c r="F62" s="12">
        <v>77</v>
      </c>
      <c r="G62" s="12">
        <v>77</v>
      </c>
      <c r="H62" s="12">
        <v>77</v>
      </c>
      <c r="I62" s="25" t="s">
        <v>17</v>
      </c>
      <c r="J62" s="12">
        <v>77</v>
      </c>
      <c r="K62" s="25" t="s">
        <v>17</v>
      </c>
    </row>
    <row r="63" spans="1:11" s="5" customFormat="1" ht="15" x14ac:dyDescent="0.25">
      <c r="A63" s="12">
        <v>51</v>
      </c>
      <c r="B63" s="23" t="s">
        <v>911</v>
      </c>
      <c r="C63" s="7" t="s">
        <v>912</v>
      </c>
      <c r="D63" s="24">
        <v>37777</v>
      </c>
      <c r="E63" s="12">
        <v>90</v>
      </c>
      <c r="F63" s="12">
        <v>90</v>
      </c>
      <c r="G63" s="12">
        <v>90</v>
      </c>
      <c r="H63" s="12">
        <v>90</v>
      </c>
      <c r="I63" s="25" t="s">
        <v>19</v>
      </c>
      <c r="J63" s="12">
        <v>90</v>
      </c>
      <c r="K63" s="25" t="s">
        <v>19</v>
      </c>
    </row>
    <row r="64" spans="1:11" s="5" customFormat="1" ht="15" x14ac:dyDescent="0.25">
      <c r="A64" s="12">
        <v>52</v>
      </c>
      <c r="B64" s="23" t="s">
        <v>913</v>
      </c>
      <c r="C64" s="7" t="s">
        <v>914</v>
      </c>
      <c r="D64" s="24">
        <v>37983</v>
      </c>
      <c r="E64" s="12">
        <v>80</v>
      </c>
      <c r="F64" s="12">
        <v>80</v>
      </c>
      <c r="G64" s="12">
        <v>80</v>
      </c>
      <c r="H64" s="12">
        <v>80</v>
      </c>
      <c r="I64" s="25" t="s">
        <v>18</v>
      </c>
      <c r="J64" s="12">
        <v>80</v>
      </c>
      <c r="K64" s="25" t="s">
        <v>18</v>
      </c>
    </row>
    <row r="65" spans="1:11" s="5" customFormat="1" ht="15" x14ac:dyDescent="0.25">
      <c r="A65" s="12">
        <v>53</v>
      </c>
      <c r="B65" s="23" t="s">
        <v>990</v>
      </c>
      <c r="C65" s="7" t="s">
        <v>991</v>
      </c>
      <c r="D65" s="24">
        <v>37702</v>
      </c>
      <c r="E65" s="12">
        <v>80</v>
      </c>
      <c r="F65" s="12">
        <v>80</v>
      </c>
      <c r="G65" s="12">
        <v>80</v>
      </c>
      <c r="H65" s="12">
        <v>80</v>
      </c>
      <c r="I65" s="25" t="s">
        <v>18</v>
      </c>
      <c r="J65" s="12">
        <v>80</v>
      </c>
      <c r="K65" s="25" t="s">
        <v>18</v>
      </c>
    </row>
    <row r="66" spans="1:11" s="5" customFormat="1" ht="15" x14ac:dyDescent="0.25">
      <c r="A66" s="12">
        <v>54</v>
      </c>
      <c r="B66" s="23" t="s">
        <v>915</v>
      </c>
      <c r="C66" s="7" t="s">
        <v>916</v>
      </c>
      <c r="D66" s="24">
        <v>37627</v>
      </c>
      <c r="E66" s="12">
        <v>92</v>
      </c>
      <c r="F66" s="12">
        <v>92</v>
      </c>
      <c r="G66" s="12">
        <v>92</v>
      </c>
      <c r="H66" s="12">
        <v>92</v>
      </c>
      <c r="I66" s="25" t="s">
        <v>19</v>
      </c>
      <c r="J66" s="12">
        <v>92</v>
      </c>
      <c r="K66" s="25" t="s">
        <v>19</v>
      </c>
    </row>
    <row r="67" spans="1:11" s="5" customFormat="1" ht="15" x14ac:dyDescent="0.25">
      <c r="A67" s="12">
        <v>55</v>
      </c>
      <c r="B67" s="23" t="s">
        <v>992</v>
      </c>
      <c r="C67" s="7" t="s">
        <v>993</v>
      </c>
      <c r="D67" s="24">
        <v>37671</v>
      </c>
      <c r="E67" s="12">
        <v>90</v>
      </c>
      <c r="F67" s="12">
        <v>90</v>
      </c>
      <c r="G67" s="12">
        <v>90</v>
      </c>
      <c r="H67" s="12">
        <v>90</v>
      </c>
      <c r="I67" s="25" t="s">
        <v>19</v>
      </c>
      <c r="J67" s="12">
        <v>90</v>
      </c>
      <c r="K67" s="25" t="s">
        <v>19</v>
      </c>
    </row>
    <row r="68" spans="1:11" s="5" customFormat="1" ht="15" x14ac:dyDescent="0.25">
      <c r="A68" s="12">
        <v>56</v>
      </c>
      <c r="B68" s="23" t="s">
        <v>899</v>
      </c>
      <c r="C68" s="7" t="s">
        <v>900</v>
      </c>
      <c r="D68" s="24">
        <v>37713</v>
      </c>
      <c r="E68" s="12">
        <v>90</v>
      </c>
      <c r="F68" s="12">
        <v>90</v>
      </c>
      <c r="G68" s="12">
        <v>90</v>
      </c>
      <c r="H68" s="12">
        <v>90</v>
      </c>
      <c r="I68" s="25" t="s">
        <v>19</v>
      </c>
      <c r="J68" s="12">
        <v>90</v>
      </c>
      <c r="K68" s="25" t="s">
        <v>19</v>
      </c>
    </row>
    <row r="69" spans="1:11" s="5" customFormat="1" ht="15" x14ac:dyDescent="0.25">
      <c r="A69" s="12">
        <v>57</v>
      </c>
      <c r="B69" s="23" t="s">
        <v>947</v>
      </c>
      <c r="C69" s="7" t="s">
        <v>948</v>
      </c>
      <c r="D69" s="24">
        <v>37652</v>
      </c>
      <c r="E69" s="12">
        <v>90</v>
      </c>
      <c r="F69" s="12">
        <v>90</v>
      </c>
      <c r="G69" s="12">
        <v>90</v>
      </c>
      <c r="H69" s="12">
        <v>90</v>
      </c>
      <c r="I69" s="25" t="s">
        <v>19</v>
      </c>
      <c r="J69" s="12">
        <v>90</v>
      </c>
      <c r="K69" s="25" t="s">
        <v>19</v>
      </c>
    </row>
    <row r="70" spans="1:11" s="5" customFormat="1" ht="15" x14ac:dyDescent="0.25">
      <c r="A70" s="12">
        <v>58</v>
      </c>
      <c r="B70" s="23" t="s">
        <v>901</v>
      </c>
      <c r="C70" s="7" t="s">
        <v>902</v>
      </c>
      <c r="D70" s="24">
        <v>37870</v>
      </c>
      <c r="E70" s="12">
        <v>90</v>
      </c>
      <c r="F70" s="12">
        <v>90</v>
      </c>
      <c r="G70" s="12">
        <v>90</v>
      </c>
      <c r="H70" s="12">
        <v>90</v>
      </c>
      <c r="I70" s="25" t="s">
        <v>19</v>
      </c>
      <c r="J70" s="12">
        <v>90</v>
      </c>
      <c r="K70" s="25" t="s">
        <v>19</v>
      </c>
    </row>
    <row r="71" spans="1:11" s="5" customFormat="1" ht="15" x14ac:dyDescent="0.25">
      <c r="A71" s="12">
        <v>59</v>
      </c>
      <c r="B71" s="23" t="s">
        <v>994</v>
      </c>
      <c r="C71" s="7" t="s">
        <v>481</v>
      </c>
      <c r="D71" s="24">
        <v>37956</v>
      </c>
      <c r="E71" s="12">
        <v>90</v>
      </c>
      <c r="F71" s="12">
        <v>80</v>
      </c>
      <c r="G71" s="12">
        <v>80</v>
      </c>
      <c r="H71" s="12">
        <v>80</v>
      </c>
      <c r="I71" s="25" t="s">
        <v>18</v>
      </c>
      <c r="J71" s="12">
        <v>80</v>
      </c>
      <c r="K71" s="25" t="s">
        <v>18</v>
      </c>
    </row>
    <row r="72" spans="1:11" s="5" customFormat="1" ht="15" x14ac:dyDescent="0.25">
      <c r="A72" s="12">
        <v>60</v>
      </c>
      <c r="B72" s="23" t="s">
        <v>949</v>
      </c>
      <c r="C72" s="7" t="s">
        <v>950</v>
      </c>
      <c r="D72" s="24">
        <v>37783</v>
      </c>
      <c r="E72" s="12">
        <v>80</v>
      </c>
      <c r="F72" s="12">
        <v>80</v>
      </c>
      <c r="G72" s="12">
        <v>80</v>
      </c>
      <c r="H72" s="12">
        <v>80</v>
      </c>
      <c r="I72" s="25" t="s">
        <v>18</v>
      </c>
      <c r="J72" s="12">
        <v>80</v>
      </c>
      <c r="K72" s="25" t="s">
        <v>18</v>
      </c>
    </row>
    <row r="73" spans="1:11" s="5" customFormat="1" ht="15" x14ac:dyDescent="0.25">
      <c r="A73" s="12">
        <v>61</v>
      </c>
      <c r="B73" s="23" t="s">
        <v>905</v>
      </c>
      <c r="C73" s="7" t="s">
        <v>906</v>
      </c>
      <c r="D73" s="24">
        <v>37871</v>
      </c>
      <c r="E73" s="12">
        <v>80</v>
      </c>
      <c r="F73" s="12">
        <v>80</v>
      </c>
      <c r="G73" s="12">
        <v>80</v>
      </c>
      <c r="H73" s="12">
        <v>80</v>
      </c>
      <c r="I73" s="25" t="s">
        <v>18</v>
      </c>
      <c r="J73" s="12">
        <v>80</v>
      </c>
      <c r="K73" s="25" t="s">
        <v>18</v>
      </c>
    </row>
    <row r="74" spans="1:11" s="5" customFormat="1" ht="15" x14ac:dyDescent="0.25">
      <c r="A74" s="12">
        <v>62</v>
      </c>
      <c r="B74" s="23" t="s">
        <v>951</v>
      </c>
      <c r="C74" s="7" t="s">
        <v>418</v>
      </c>
      <c r="D74" s="24">
        <v>37983</v>
      </c>
      <c r="E74" s="12">
        <v>80</v>
      </c>
      <c r="F74" s="12">
        <v>80</v>
      </c>
      <c r="G74" s="12">
        <v>80</v>
      </c>
      <c r="H74" s="12">
        <v>80</v>
      </c>
      <c r="I74" s="25" t="s">
        <v>18</v>
      </c>
      <c r="J74" s="12">
        <v>80</v>
      </c>
      <c r="K74" s="25" t="s">
        <v>18</v>
      </c>
    </row>
    <row r="75" spans="1:11" s="5" customFormat="1" ht="15" x14ac:dyDescent="0.25">
      <c r="A75" s="12">
        <v>63</v>
      </c>
      <c r="B75" s="23" t="s">
        <v>1001</v>
      </c>
      <c r="C75" s="7" t="s">
        <v>1002</v>
      </c>
      <c r="D75" s="24">
        <v>37931</v>
      </c>
      <c r="E75" s="12">
        <v>90</v>
      </c>
      <c r="F75" s="12">
        <v>90</v>
      </c>
      <c r="G75" s="12">
        <v>90</v>
      </c>
      <c r="H75" s="12">
        <v>90</v>
      </c>
      <c r="I75" s="25" t="s">
        <v>19</v>
      </c>
      <c r="J75" s="12">
        <v>90</v>
      </c>
      <c r="K75" s="25" t="s">
        <v>19</v>
      </c>
    </row>
    <row r="76" spans="1:11" s="5" customFormat="1" ht="15" x14ac:dyDescent="0.25">
      <c r="A76" s="12">
        <v>64</v>
      </c>
      <c r="B76" s="23" t="s">
        <v>871</v>
      </c>
      <c r="C76" s="7" t="s">
        <v>872</v>
      </c>
      <c r="D76" s="24">
        <v>37938</v>
      </c>
      <c r="E76" s="12">
        <v>80</v>
      </c>
      <c r="F76" s="12">
        <v>80</v>
      </c>
      <c r="G76" s="12">
        <v>80</v>
      </c>
      <c r="H76" s="12">
        <v>80</v>
      </c>
      <c r="I76" s="25" t="s">
        <v>18</v>
      </c>
      <c r="J76" s="12">
        <v>80</v>
      </c>
      <c r="K76" s="25" t="s">
        <v>18</v>
      </c>
    </row>
    <row r="77" spans="1:11" s="5" customFormat="1" ht="15" x14ac:dyDescent="0.25">
      <c r="A77" s="12">
        <v>65</v>
      </c>
      <c r="B77" s="23" t="s">
        <v>952</v>
      </c>
      <c r="C77" s="7" t="s">
        <v>953</v>
      </c>
      <c r="D77" s="24">
        <v>37746</v>
      </c>
      <c r="E77" s="12">
        <v>70</v>
      </c>
      <c r="F77" s="12">
        <v>67</v>
      </c>
      <c r="G77" s="12">
        <v>67</v>
      </c>
      <c r="H77" s="12">
        <v>67</v>
      </c>
      <c r="I77" s="25" t="s">
        <v>17</v>
      </c>
      <c r="J77" s="12">
        <v>67</v>
      </c>
      <c r="K77" s="25" t="s">
        <v>17</v>
      </c>
    </row>
    <row r="78" spans="1:11" s="5" customFormat="1" ht="15" x14ac:dyDescent="0.25">
      <c r="A78" s="12">
        <v>66</v>
      </c>
      <c r="B78" s="23" t="s">
        <v>954</v>
      </c>
      <c r="C78" s="7" t="s">
        <v>955</v>
      </c>
      <c r="D78" s="24">
        <v>37796</v>
      </c>
      <c r="E78" s="12">
        <v>75</v>
      </c>
      <c r="F78" s="12">
        <v>70</v>
      </c>
      <c r="G78" s="12">
        <v>70</v>
      </c>
      <c r="H78" s="12">
        <v>70</v>
      </c>
      <c r="I78" s="25" t="s">
        <v>17</v>
      </c>
      <c r="J78" s="12">
        <v>70</v>
      </c>
      <c r="K78" s="25" t="s">
        <v>17</v>
      </c>
    </row>
    <row r="79" spans="1:11" s="5" customFormat="1" ht="15" x14ac:dyDescent="0.25">
      <c r="A79" s="12">
        <v>67</v>
      </c>
      <c r="B79" s="23" t="s">
        <v>956</v>
      </c>
      <c r="C79" s="7" t="s">
        <v>957</v>
      </c>
      <c r="D79" s="24">
        <v>37650</v>
      </c>
      <c r="E79" s="12">
        <v>90</v>
      </c>
      <c r="F79" s="12">
        <v>90</v>
      </c>
      <c r="G79" s="12">
        <v>90</v>
      </c>
      <c r="H79" s="12">
        <v>90</v>
      </c>
      <c r="I79" s="25" t="s">
        <v>19</v>
      </c>
      <c r="J79" s="12">
        <v>90</v>
      </c>
      <c r="K79" s="25" t="s">
        <v>19</v>
      </c>
    </row>
    <row r="80" spans="1:11" s="5" customFormat="1" ht="15" x14ac:dyDescent="0.25">
      <c r="A80" s="12">
        <v>68</v>
      </c>
      <c r="B80" s="23" t="s">
        <v>903</v>
      </c>
      <c r="C80" s="7" t="s">
        <v>904</v>
      </c>
      <c r="D80" s="24">
        <v>37740</v>
      </c>
      <c r="E80" s="12">
        <v>90</v>
      </c>
      <c r="F80" s="12">
        <v>90</v>
      </c>
      <c r="G80" s="12">
        <v>90</v>
      </c>
      <c r="H80" s="12">
        <v>90</v>
      </c>
      <c r="I80" s="25" t="s">
        <v>19</v>
      </c>
      <c r="J80" s="12">
        <v>90</v>
      </c>
      <c r="K80" s="25" t="s">
        <v>19</v>
      </c>
    </row>
    <row r="81" spans="1:11" s="5" customFormat="1" ht="15" x14ac:dyDescent="0.25">
      <c r="A81" s="12">
        <v>69</v>
      </c>
      <c r="B81" s="23" t="s">
        <v>923</v>
      </c>
      <c r="C81" s="7" t="s">
        <v>924</v>
      </c>
      <c r="D81" s="24">
        <v>37678</v>
      </c>
      <c r="E81" s="12">
        <v>75</v>
      </c>
      <c r="F81" s="12">
        <v>70</v>
      </c>
      <c r="G81" s="12">
        <v>70</v>
      </c>
      <c r="H81" s="12">
        <v>70</v>
      </c>
      <c r="I81" s="25" t="s">
        <v>17</v>
      </c>
      <c r="J81" s="12">
        <v>70</v>
      </c>
      <c r="K81" s="25" t="s">
        <v>17</v>
      </c>
    </row>
    <row r="82" spans="1:11" s="5" customFormat="1" ht="15" x14ac:dyDescent="0.25">
      <c r="A82" s="12">
        <v>70</v>
      </c>
      <c r="B82" s="23" t="s">
        <v>995</v>
      </c>
      <c r="C82" s="7" t="s">
        <v>996</v>
      </c>
      <c r="D82" s="24">
        <v>37762</v>
      </c>
      <c r="E82" s="12">
        <v>80</v>
      </c>
      <c r="F82" s="12">
        <v>80</v>
      </c>
      <c r="G82" s="12">
        <v>80</v>
      </c>
      <c r="H82" s="12">
        <v>80</v>
      </c>
      <c r="I82" s="25" t="s">
        <v>18</v>
      </c>
      <c r="J82" s="12">
        <v>80</v>
      </c>
      <c r="K82" s="25" t="s">
        <v>18</v>
      </c>
    </row>
    <row r="83" spans="1:11" s="5" customFormat="1" ht="15" x14ac:dyDescent="0.25">
      <c r="A83" s="12">
        <v>71</v>
      </c>
      <c r="B83" s="23" t="s">
        <v>997</v>
      </c>
      <c r="C83" s="7" t="s">
        <v>998</v>
      </c>
      <c r="D83" s="24">
        <v>37982</v>
      </c>
      <c r="E83" s="12"/>
      <c r="F83" s="12"/>
      <c r="G83" s="12"/>
      <c r="H83" s="12"/>
      <c r="I83" s="25" t="s">
        <v>16</v>
      </c>
      <c r="J83" s="12"/>
      <c r="K83" s="25" t="s">
        <v>16</v>
      </c>
    </row>
    <row r="84" spans="1:11" s="5" customFormat="1" ht="15" x14ac:dyDescent="0.25">
      <c r="A84" s="12">
        <v>72</v>
      </c>
      <c r="B84" s="23" t="s">
        <v>999</v>
      </c>
      <c r="C84" s="7" t="s">
        <v>1000</v>
      </c>
      <c r="D84" s="24">
        <v>37646</v>
      </c>
      <c r="E84" s="12">
        <v>78</v>
      </c>
      <c r="F84" s="12">
        <v>78</v>
      </c>
      <c r="G84" s="12">
        <v>78</v>
      </c>
      <c r="H84" s="12">
        <v>78</v>
      </c>
      <c r="I84" s="25" t="s">
        <v>17</v>
      </c>
      <c r="J84" s="12">
        <v>78</v>
      </c>
      <c r="K84" s="25" t="s">
        <v>17</v>
      </c>
    </row>
    <row r="85" spans="1:11" s="5" customFormat="1" ht="15" x14ac:dyDescent="0.25">
      <c r="A85" s="12">
        <v>73</v>
      </c>
      <c r="B85" s="23" t="s">
        <v>958</v>
      </c>
      <c r="C85" s="7" t="s">
        <v>959</v>
      </c>
      <c r="D85" s="24">
        <v>37885</v>
      </c>
      <c r="E85" s="12">
        <v>90</v>
      </c>
      <c r="F85" s="12">
        <v>90</v>
      </c>
      <c r="G85" s="12">
        <v>90</v>
      </c>
      <c r="H85" s="12">
        <v>90</v>
      </c>
      <c r="I85" s="25" t="s">
        <v>19</v>
      </c>
      <c r="J85" s="12">
        <v>90</v>
      </c>
      <c r="K85" s="25" t="s">
        <v>19</v>
      </c>
    </row>
    <row r="87" spans="1:11" ht="16.5" x14ac:dyDescent="0.2">
      <c r="A87" s="52" t="s">
        <v>1979</v>
      </c>
      <c r="B87" s="52"/>
      <c r="C87" s="52"/>
    </row>
  </sheetData>
  <sortState xmlns:xlrd2="http://schemas.microsoft.com/office/spreadsheetml/2017/richdata2" ref="A13:K85">
    <sortCondition ref="B13:B85"/>
  </sortState>
  <mergeCells count="16">
    <mergeCell ref="A6:K6"/>
    <mergeCell ref="A1:C1"/>
    <mergeCell ref="E1:K1"/>
    <mergeCell ref="A2:C2"/>
    <mergeCell ref="E2:K2"/>
    <mergeCell ref="A5:K5"/>
    <mergeCell ref="A87:C8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5">
    <cfRule type="duplicateValues" dxfId="14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K66CN</vt:lpstr>
      <vt:lpstr>K66IS</vt:lpstr>
      <vt:lpstr>K66IT1</vt:lpstr>
      <vt:lpstr>k66IT2</vt:lpstr>
      <vt:lpstr>K66IT3</vt:lpstr>
      <vt:lpstr>K66IT15</vt:lpstr>
      <vt:lpstr>K66IT20</vt:lpstr>
      <vt:lpstr>K66CS1</vt:lpstr>
      <vt:lpstr>K66CS2</vt:lpstr>
      <vt:lpstr>K66CS3</vt:lpstr>
      <vt:lpstr>K67CN</vt:lpstr>
      <vt:lpstr>K67IS</vt:lpstr>
      <vt:lpstr>K67CS1</vt:lpstr>
      <vt:lpstr>K67CS2</vt:lpstr>
      <vt:lpstr>K67CS3</vt:lpstr>
      <vt:lpstr>K67CS4</vt:lpstr>
      <vt:lpstr>K67IT1</vt:lpstr>
      <vt:lpstr>K67IT2</vt:lpstr>
      <vt:lpstr>K67IT15</vt:lpstr>
      <vt:lpstr>K67IT20</vt:lpstr>
      <vt:lpstr>K68CN</vt:lpstr>
      <vt:lpstr>K68IS</vt:lpstr>
      <vt:lpstr>K68CS1</vt:lpstr>
      <vt:lpstr>K68CS2</vt:lpstr>
      <vt:lpstr>K68CS3</vt:lpstr>
      <vt:lpstr>K68CS4</vt:lpstr>
      <vt:lpstr>K68IT1</vt:lpstr>
      <vt:lpstr>K68IT2</vt:lpstr>
      <vt:lpstr>K68IT3</vt:lpstr>
      <vt:lpstr>K68IT20</vt:lpstr>
      <vt:lpstr>K69CN1</vt:lpstr>
      <vt:lpstr>K69CN2</vt:lpstr>
      <vt:lpstr>K69CS1</vt:lpstr>
      <vt:lpstr>K69CS2</vt:lpstr>
      <vt:lpstr>K69CS3</vt:lpstr>
      <vt:lpstr>K69CS4</vt:lpstr>
      <vt:lpstr>K69CS5</vt:lpstr>
      <vt:lpstr>K69CS6</vt:lpstr>
      <vt:lpstr>K69CS7</vt:lpstr>
      <vt:lpstr>K69CS8</vt:lpstr>
      <vt:lpstr>K69IS1</vt:lpstr>
      <vt:lpstr>K69IS2</vt:lpstr>
      <vt:lpstr>K69IS3</vt:lpstr>
      <vt:lpstr>K69IS4</vt:lpstr>
      <vt:lpstr>Thống kê khoa CNTT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2025-03-22T08:54:35Z</dcterms:modified>
</cp:coreProperties>
</file>